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7680" activeTab="3"/>
  </bookViews>
  <sheets>
    <sheet name="Титул" sheetId="1" r:id="rId1"/>
    <sheet name="Судьи" sheetId="2" r:id="rId2"/>
    <sheet name="Состав команды" sheetId="3" r:id="rId3"/>
    <sheet name="Протокол соревнования" sheetId="4" r:id="rId4"/>
  </sheets>
  <externalReferences>
    <externalReference r:id="rId7"/>
  </externalReferences>
  <definedNames>
    <definedName name="_xlnm.Print_Area" localSheetId="3">'Протокол соревнования'!$A$1:$Y$42</definedName>
    <definedName name="_xlnm.Print_Area" localSheetId="2">'Состав команды'!$A$1:$Z$55</definedName>
    <definedName name="_xlnm.Print_Area" localSheetId="1">'Судьи'!$A$1:$E$62</definedName>
    <definedName name="_xlnm.Print_Area" localSheetId="0">'Титул'!$A$1:$L$51</definedName>
  </definedNames>
  <calcPr fullCalcOnLoad="1"/>
</workbook>
</file>

<file path=xl/sharedStrings.xml><?xml version="1.0" encoding="utf-8"?>
<sst xmlns="http://schemas.openxmlformats.org/spreadsheetml/2006/main" count="191" uniqueCount="122">
  <si>
    <t>№</t>
  </si>
  <si>
    <t>п\п</t>
  </si>
  <si>
    <t>тренер</t>
  </si>
  <si>
    <t>сборной  команды</t>
  </si>
  <si>
    <t>Сборная  команда</t>
  </si>
  <si>
    <t>баллы</t>
  </si>
  <si>
    <t>МЕСТО</t>
  </si>
  <si>
    <t>1 круг</t>
  </si>
  <si>
    <t>2 круг</t>
  </si>
  <si>
    <t>3 круг</t>
  </si>
  <si>
    <t>4 круг</t>
  </si>
  <si>
    <t>5 круг</t>
  </si>
  <si>
    <t>вес  катег.</t>
  </si>
  <si>
    <t>Фамилия, имя участника</t>
  </si>
  <si>
    <t>год рожд</t>
  </si>
  <si>
    <t>П Р О Т О К О Л</t>
  </si>
  <si>
    <t>хода  соревнования</t>
  </si>
  <si>
    <t>разряд</t>
  </si>
  <si>
    <t>СВ</t>
  </si>
  <si>
    <t>очки</t>
  </si>
  <si>
    <t>СОСТАВ   КОМАНДЫ</t>
  </si>
  <si>
    <t>запасной  участник</t>
  </si>
  <si>
    <t>(район, город, область)</t>
  </si>
  <si>
    <t>Сосков Егор</t>
  </si>
  <si>
    <t>Иванцов Олег</t>
  </si>
  <si>
    <t>Мойсов Александр</t>
  </si>
  <si>
    <t>Нурзалинов Данат</t>
  </si>
  <si>
    <t>Ашуба Давид</t>
  </si>
  <si>
    <t>Тулупов Георгий</t>
  </si>
  <si>
    <t>кмс</t>
  </si>
  <si>
    <t>Пастушенок Антон</t>
  </si>
  <si>
    <t>Мокаев Марат</t>
  </si>
  <si>
    <t>Лобанов Владимир</t>
  </si>
  <si>
    <t>мс</t>
  </si>
  <si>
    <t>Семёнов Леонардо</t>
  </si>
  <si>
    <t>Меркулов Сергей</t>
  </si>
  <si>
    <t>Лукашевич Иван</t>
  </si>
  <si>
    <t>Атабиев Расул</t>
  </si>
  <si>
    <t>Асанбаев Камчыбек</t>
  </si>
  <si>
    <t>Темеев Магомед</t>
  </si>
  <si>
    <t>Шурушкин Антон</t>
  </si>
  <si>
    <t>Боков Магомед-Амин</t>
  </si>
  <si>
    <t>Сарибеков Иван</t>
  </si>
  <si>
    <t>Союнов Мердан</t>
  </si>
  <si>
    <t>Типтюк Данила</t>
  </si>
  <si>
    <t>Баймагамбет Диас</t>
  </si>
  <si>
    <t>Бакаев Дмитрий</t>
  </si>
  <si>
    <t>Батюта Константин</t>
  </si>
  <si>
    <t>Подпоринов Сергей</t>
  </si>
  <si>
    <t>Саркисян Давид</t>
  </si>
  <si>
    <t>Темиров Арслан</t>
  </si>
  <si>
    <t>Юнус Махамат</t>
  </si>
  <si>
    <t>Алиев Саид</t>
  </si>
  <si>
    <t>лл</t>
  </si>
  <si>
    <t>Ахмадов Берс</t>
  </si>
  <si>
    <t>Зариев Руслан</t>
  </si>
  <si>
    <t>Салих Махамат</t>
  </si>
  <si>
    <t>Уматгерив Дени</t>
  </si>
  <si>
    <t>Хашпаков Хамзат</t>
  </si>
  <si>
    <t>Абуков Абдурагим</t>
  </si>
  <si>
    <t>Чотчаев Ислам</t>
  </si>
  <si>
    <t>Полян Рубик</t>
  </si>
  <si>
    <t>Ашкашидзе Ачико</t>
  </si>
  <si>
    <t>Гамидов Али</t>
  </si>
  <si>
    <t>Исаев Тимур</t>
  </si>
  <si>
    <t>Колиогло Сергей</t>
  </si>
  <si>
    <t>Констандян Николай</t>
  </si>
  <si>
    <t>Ломаев Роман</t>
  </si>
  <si>
    <t>Мийзамов Тимур</t>
  </si>
  <si>
    <t>Пайзулаев Ахмед</t>
  </si>
  <si>
    <t>Фомин Иван</t>
  </si>
  <si>
    <t>Эстамиров Руслан</t>
  </si>
  <si>
    <t>Сайпулаев М.Р.</t>
  </si>
  <si>
    <t>Барков Ю.А.</t>
  </si>
  <si>
    <t>Магомаев Х.Ш.</t>
  </si>
  <si>
    <t>Козлов В.Н.</t>
  </si>
  <si>
    <t>МЭИ</t>
  </si>
  <si>
    <t>МГСУ</t>
  </si>
  <si>
    <t>РГУНГ</t>
  </si>
  <si>
    <t>МСХА</t>
  </si>
  <si>
    <t>ФУ</t>
  </si>
  <si>
    <t>МРО «Российский студенческий спортивный союз»</t>
  </si>
  <si>
    <t>Командное соревнование по спортивной борьбе (вольная борьба)</t>
  </si>
  <si>
    <t>в программе ХХХIV Московских студенческих спортивных игр</t>
  </si>
  <si>
    <t>Москва.  СОК НИУ МГСУ</t>
  </si>
  <si>
    <t>Главный судья                                    судья ВК  Перевицкий И.С. (Москва)</t>
  </si>
  <si>
    <t>Главный секретарь                              судья РК  Крашенников А.Ф. (Московская обл.)</t>
  </si>
  <si>
    <t>Мусаев И.С.</t>
  </si>
  <si>
    <t>Аракчаа Арсений</t>
  </si>
  <si>
    <t>Гукетлов Альберт</t>
  </si>
  <si>
    <t>Джалилов Миразиз</t>
  </si>
  <si>
    <t>Кодзоев Александр</t>
  </si>
  <si>
    <t>Хашиев Исмаил</t>
  </si>
  <si>
    <t>Магомаев Хаджимурад</t>
  </si>
  <si>
    <t>Токумаев Алихан</t>
  </si>
  <si>
    <r>
      <t xml:space="preserve">Сайитмаматов </t>
    </r>
    <r>
      <rPr>
        <sz val="13"/>
        <rFont val="Arial Narrow"/>
        <family val="2"/>
      </rPr>
      <t>Бекболсун</t>
    </r>
  </si>
  <si>
    <t>28 мая 2022 г.</t>
  </si>
  <si>
    <t>С П И С О К</t>
  </si>
  <si>
    <t xml:space="preserve">С У Д Е Й С К О Й    К О Л Л Е Г И И </t>
  </si>
  <si>
    <t>№  п.п.</t>
  </si>
  <si>
    <t>Ф.И.О.                                                  спортивного  судьи</t>
  </si>
  <si>
    <t>Судейская       категория</t>
  </si>
  <si>
    <t>Регион,  город,                                           организация</t>
  </si>
  <si>
    <t>Должность</t>
  </si>
  <si>
    <t>Москва</t>
  </si>
  <si>
    <t>ССРК</t>
  </si>
  <si>
    <t>Шифрин А.С.</t>
  </si>
  <si>
    <t>ССВК</t>
  </si>
  <si>
    <t>Руководитель ковра</t>
  </si>
  <si>
    <t>Судья</t>
  </si>
  <si>
    <t>Кокоев С.Ж.</t>
  </si>
  <si>
    <t>Кулаков А.А.</t>
  </si>
  <si>
    <t>Дозорцев Н.А.</t>
  </si>
  <si>
    <t>Командные  соревнования</t>
  </si>
  <si>
    <t>по спортивной борьбе (вольная борьба)</t>
  </si>
  <si>
    <t>в  программе  XXXIV  Московских</t>
  </si>
  <si>
    <t>Студенческих  Спортивных  Игр</t>
  </si>
  <si>
    <t>тренер:  Сайпулаев М.Р.</t>
  </si>
  <si>
    <t>тренер:  Барков Ю.А.</t>
  </si>
  <si>
    <t>тренер:  Магомаев Х.Ш.</t>
  </si>
  <si>
    <t>тренер:  Мусаев И.С.</t>
  </si>
  <si>
    <t>тренер:  Козлов В.Н.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</si>
</sst>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11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Narrow"/>
      <family val="2"/>
    </font>
    <font>
      <sz val="18"/>
      <name val="Times New Roman"/>
      <family val="1"/>
    </font>
    <font>
      <sz val="20"/>
      <name val="Arial Narrow"/>
      <family val="2"/>
    </font>
    <font>
      <sz val="9"/>
      <name val="Times New Roman"/>
      <family val="1"/>
    </font>
    <font>
      <sz val="24"/>
      <name val="Arial Narrow"/>
      <family val="2"/>
    </font>
    <font>
      <sz val="22"/>
      <name val="Arial Narrow"/>
      <family val="2"/>
    </font>
    <font>
      <sz val="18"/>
      <name val="Arial Narrow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24"/>
      <name val="Times New Roman"/>
      <family val="1"/>
    </font>
    <font>
      <sz val="14"/>
      <name val="Arial Cyr"/>
      <family val="0"/>
    </font>
    <font>
      <sz val="8"/>
      <name val="Arial Narrow"/>
      <family val="2"/>
    </font>
    <font>
      <b/>
      <sz val="22"/>
      <name val="Times New Roman"/>
      <family val="1"/>
    </font>
    <font>
      <sz val="9"/>
      <name val="Arial Cyr"/>
      <family val="0"/>
    </font>
    <font>
      <b/>
      <sz val="12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1"/>
      <name val="Times New Roman"/>
      <family val="1"/>
    </font>
    <font>
      <b/>
      <sz val="14"/>
      <name val="Arial"/>
      <family val="2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1"/>
      <name val="Georgia"/>
      <family val="1"/>
    </font>
    <font>
      <i/>
      <sz val="12"/>
      <name val="Georgia"/>
      <family val="1"/>
    </font>
    <font>
      <sz val="13"/>
      <name val="Times New Roman"/>
      <family val="1"/>
    </font>
    <font>
      <b/>
      <sz val="12"/>
      <name val="Arial Narrow"/>
      <family val="2"/>
    </font>
    <font>
      <b/>
      <sz val="10"/>
      <name val="Arial"/>
      <family val="2"/>
    </font>
    <font>
      <b/>
      <i/>
      <sz val="2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Arial"/>
      <family val="2"/>
    </font>
    <font>
      <sz val="14"/>
      <name val="Cambria"/>
      <family val="1"/>
    </font>
    <font>
      <b/>
      <sz val="16"/>
      <name val="Cambria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Arial"/>
      <family val="2"/>
    </font>
    <font>
      <sz val="11"/>
      <name val="Cambria"/>
      <family val="1"/>
    </font>
    <font>
      <b/>
      <i/>
      <sz val="14"/>
      <color indexed="10"/>
      <name val="Arial"/>
      <family val="2"/>
    </font>
    <font>
      <b/>
      <sz val="16"/>
      <color indexed="10"/>
      <name val="Arial Narrow"/>
      <family val="2"/>
    </font>
    <font>
      <sz val="14"/>
      <color indexed="10"/>
      <name val="Arial Narrow"/>
      <family val="2"/>
    </font>
    <font>
      <i/>
      <sz val="14"/>
      <name val="Cambria"/>
      <family val="1"/>
    </font>
    <font>
      <sz val="13"/>
      <name val="Cambria"/>
      <family val="1"/>
    </font>
    <font>
      <b/>
      <sz val="20"/>
      <name val="Cambria"/>
      <family val="1"/>
    </font>
    <font>
      <sz val="14"/>
      <color indexed="9"/>
      <name val="Cambria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10"/>
      <name val="Arial"/>
      <family val="2"/>
    </font>
    <font>
      <sz val="20"/>
      <color indexed="8"/>
      <name val="Times New Roman"/>
      <family val="1"/>
    </font>
    <font>
      <sz val="12"/>
      <name val="Cambria"/>
      <family val="1"/>
    </font>
    <font>
      <b/>
      <sz val="24"/>
      <name val="Cambria"/>
      <family val="1"/>
    </font>
    <font>
      <b/>
      <sz val="18"/>
      <name val="Cambria"/>
      <family val="1"/>
    </font>
    <font>
      <sz val="2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FF0000"/>
      <name val="Arial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6"/>
      <color rgb="FFFF0000"/>
      <name val="Arial Narrow"/>
      <family val="2"/>
    </font>
    <font>
      <sz val="14"/>
      <color rgb="FFFF0000"/>
      <name val="Arial Narrow"/>
      <family val="2"/>
    </font>
    <font>
      <sz val="14"/>
      <color theme="0"/>
      <name val="Cambria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FF0000"/>
      <name val="Arial"/>
      <family val="2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slantDashDot"/>
      <right/>
      <top style="slantDashDot"/>
      <bottom/>
    </border>
    <border>
      <left/>
      <right/>
      <top style="slantDashDot"/>
      <bottom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/>
      <bottom style="slantDashDot"/>
    </border>
    <border>
      <left/>
      <right/>
      <top/>
      <bottom style="slantDashDot"/>
    </border>
    <border>
      <left/>
      <right style="slantDashDot"/>
      <top/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8" borderId="7" applyNumberFormat="0" applyAlignment="0" applyProtection="0"/>
    <xf numFmtId="0" fontId="95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textRotation="90" wrapText="1"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center" textRotation="90" wrapText="1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textRotation="90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vertical="center" textRotation="90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 textRotation="90" wrapText="1"/>
    </xf>
    <xf numFmtId="0" fontId="5" fillId="0" borderId="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102" fillId="0" borderId="2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/>
    </xf>
    <xf numFmtId="1" fontId="102" fillId="0" borderId="23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0" fontId="10" fillId="0" borderId="24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4" fillId="0" borderId="28" xfId="0" applyFont="1" applyBorder="1" applyAlignment="1">
      <alignment horizontal="center"/>
    </xf>
    <xf numFmtId="0" fontId="35" fillId="0" borderId="29" xfId="0" applyFont="1" applyBorder="1" applyAlignment="1">
      <alignment vertical="center"/>
    </xf>
    <xf numFmtId="0" fontId="34" fillId="0" borderId="30" xfId="0" applyFont="1" applyBorder="1" applyAlignment="1">
      <alignment horizontal="center" vertical="top"/>
    </xf>
    <xf numFmtId="0" fontId="35" fillId="0" borderId="23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35" fillId="0" borderId="29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0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06" fillId="33" borderId="0" xfId="0" applyFont="1" applyFill="1" applyBorder="1" applyAlignment="1">
      <alignment vertical="center"/>
    </xf>
    <xf numFmtId="0" fontId="10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13" fillId="0" borderId="0" xfId="0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textRotation="90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8" fillId="0" borderId="0" xfId="0" applyFont="1" applyFill="1" applyBorder="1" applyAlignment="1">
      <alignment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09" fillId="0" borderId="0" xfId="0" applyFont="1" applyBorder="1" applyAlignment="1">
      <alignment vertical="center"/>
    </xf>
    <xf numFmtId="0" fontId="0" fillId="0" borderId="39" xfId="0" applyBorder="1" applyAlignment="1">
      <alignment/>
    </xf>
    <xf numFmtId="0" fontId="110" fillId="0" borderId="38" xfId="0" applyFont="1" applyBorder="1" applyAlignment="1">
      <alignment/>
    </xf>
    <xf numFmtId="0" fontId="11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2" fillId="0" borderId="43" xfId="0" applyFont="1" applyBorder="1" applyAlignment="1">
      <alignment horizontal="center"/>
    </xf>
    <xf numFmtId="0" fontId="111" fillId="0" borderId="0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1" fontId="46" fillId="0" borderId="47" xfId="0" applyNumberFormat="1" applyFont="1" applyFill="1" applyBorder="1" applyAlignment="1">
      <alignment horizontal="center" vertical="center"/>
    </xf>
    <xf numFmtId="1" fontId="46" fillId="0" borderId="48" xfId="0" applyNumberFormat="1" applyFont="1" applyFill="1" applyBorder="1" applyAlignment="1">
      <alignment horizontal="center" vertical="center"/>
    </xf>
    <xf numFmtId="1" fontId="46" fillId="0" borderId="49" xfId="0" applyNumberFormat="1" applyFont="1" applyFill="1" applyBorder="1" applyAlignment="1">
      <alignment horizontal="center" vertical="center"/>
    </xf>
    <xf numFmtId="1" fontId="46" fillId="0" borderId="21" xfId="0" applyNumberFormat="1" applyFont="1" applyFill="1" applyBorder="1" applyAlignment="1">
      <alignment horizontal="center" vertical="center"/>
    </xf>
    <xf numFmtId="1" fontId="46" fillId="0" borderId="2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74" fillId="0" borderId="0" xfId="0" applyFont="1" applyAlignment="1">
      <alignment/>
    </xf>
    <xf numFmtId="0" fontId="112" fillId="0" borderId="0" xfId="0" applyFont="1" applyBorder="1" applyAlignment="1">
      <alignment horizontal="center" vertical="center"/>
    </xf>
    <xf numFmtId="0" fontId="112" fillId="0" borderId="38" xfId="0" applyFont="1" applyBorder="1" applyAlignment="1">
      <alignment horizontal="center" vertical="center"/>
    </xf>
    <xf numFmtId="0" fontId="112" fillId="0" borderId="3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4" fillId="0" borderId="39" xfId="0" applyFont="1" applyBorder="1" applyAlignment="1">
      <alignment horizontal="center" wrapText="1"/>
    </xf>
    <xf numFmtId="0" fontId="112" fillId="0" borderId="0" xfId="0" applyFont="1" applyBorder="1" applyAlignment="1">
      <alignment horizont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Fill="1" applyBorder="1" applyAlignment="1">
      <alignment horizontal="left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41" fillId="0" borderId="50" xfId="0" applyFont="1" applyFill="1" applyBorder="1" applyAlignment="1">
      <alignment horizontal="left" vertical="center"/>
    </xf>
    <xf numFmtId="0" fontId="41" fillId="0" borderId="51" xfId="0" applyFont="1" applyFill="1" applyBorder="1" applyAlignment="1">
      <alignment horizontal="left" vertical="center"/>
    </xf>
    <xf numFmtId="0" fontId="41" fillId="0" borderId="50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74" fillId="0" borderId="0" xfId="0" applyFont="1" applyBorder="1" applyAlignment="1">
      <alignment horizontal="center"/>
    </xf>
    <xf numFmtId="0" fontId="8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29" fillId="0" borderId="53" xfId="0" applyFont="1" applyFill="1" applyBorder="1" applyAlignment="1">
      <alignment horizontal="center" vertical="center"/>
    </xf>
    <xf numFmtId="0" fontId="74" fillId="0" borderId="52" xfId="0" applyFont="1" applyFill="1" applyBorder="1" applyAlignment="1">
      <alignment horizontal="left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left" vertical="center"/>
    </xf>
    <xf numFmtId="0" fontId="29" fillId="0" borderId="53" xfId="0" applyFont="1" applyBorder="1" applyAlignment="1">
      <alignment horizontal="center" vertical="center"/>
    </xf>
    <xf numFmtId="0" fontId="74" fillId="0" borderId="55" xfId="0" applyFont="1" applyFill="1" applyBorder="1" applyAlignment="1">
      <alignment horizontal="left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74" fillId="0" borderId="45" xfId="0" applyFont="1" applyFill="1" applyBorder="1" applyAlignment="1">
      <alignment horizontal="left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74" fillId="0" borderId="51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74" fillId="0" borderId="50" xfId="0" applyFont="1" applyFill="1" applyBorder="1" applyAlignment="1">
      <alignment horizontal="left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74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 vertical="top"/>
    </xf>
    <xf numFmtId="0" fontId="6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3" fillId="0" borderId="0" xfId="0" applyFont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5" fillId="0" borderId="61" xfId="0" applyFont="1" applyBorder="1" applyAlignment="1">
      <alignment horizontal="center" vertical="top"/>
    </xf>
    <xf numFmtId="0" fontId="35" fillId="0" borderId="23" xfId="0" applyFont="1" applyBorder="1" applyAlignment="1">
      <alignment horizontal="center" vertical="top"/>
    </xf>
    <xf numFmtId="0" fontId="35" fillId="0" borderId="27" xfId="0" applyFont="1" applyBorder="1" applyAlignment="1">
      <alignment horizontal="center" vertical="top"/>
    </xf>
    <xf numFmtId="0" fontId="5" fillId="0" borderId="43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10" fillId="0" borderId="6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65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3" fillId="0" borderId="23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53" xfId="0" applyFont="1" applyFill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3" fillId="0" borderId="5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4" fillId="0" borderId="0" xfId="0" applyFont="1" applyAlignment="1">
      <alignment horizontal="left"/>
    </xf>
    <xf numFmtId="0" fontId="32" fillId="0" borderId="6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74" fillId="0" borderId="46" xfId="0" applyFont="1" applyFill="1" applyBorder="1" applyAlignment="1">
      <alignment horizontal="center" vertical="center" wrapText="1"/>
    </xf>
    <xf numFmtId="0" fontId="74" fillId="0" borderId="54" xfId="0" applyFont="1" applyFill="1" applyBorder="1" applyAlignment="1">
      <alignment horizontal="center" vertical="center" wrapText="1"/>
    </xf>
    <xf numFmtId="0" fontId="74" fillId="0" borderId="56" xfId="0" applyFont="1" applyFill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/>
    </xf>
    <xf numFmtId="0" fontId="84" fillId="0" borderId="70" xfId="0" applyFont="1" applyBorder="1" applyAlignment="1">
      <alignment horizontal="center" vertical="center"/>
    </xf>
    <xf numFmtId="0" fontId="84" fillId="0" borderId="71" xfId="0" applyFont="1" applyBorder="1" applyAlignment="1">
      <alignment horizontal="center" vertical="center"/>
    </xf>
    <xf numFmtId="0" fontId="84" fillId="0" borderId="71" xfId="0" applyFont="1" applyFill="1" applyBorder="1" applyAlignment="1">
      <alignment horizontal="center" vertical="center"/>
    </xf>
    <xf numFmtId="0" fontId="84" fillId="0" borderId="70" xfId="0" applyFont="1" applyFill="1" applyBorder="1" applyAlignment="1">
      <alignment horizontal="center" vertical="center"/>
    </xf>
    <xf numFmtId="0" fontId="84" fillId="0" borderId="74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7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38</xdr:row>
      <xdr:rowOff>47625</xdr:rowOff>
    </xdr:from>
    <xdr:to>
      <xdr:col>10</xdr:col>
      <xdr:colOff>504825</xdr:colOff>
      <xdr:row>40</xdr:row>
      <xdr:rowOff>161925</xdr:rowOff>
    </xdr:to>
    <xdr:sp>
      <xdr:nvSpPr>
        <xdr:cNvPr id="1" name="WordArt 18"/>
        <xdr:cNvSpPr>
          <a:spLocks/>
        </xdr:cNvSpPr>
      </xdr:nvSpPr>
      <xdr:spPr>
        <a:xfrm>
          <a:off x="257175" y="7134225"/>
          <a:ext cx="72009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3175" cmpd="sng">
                <a:solidFill>
                  <a:srgbClr val="0000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00"/>
                  </a:gs>
                  <a:gs pos="10001">
                    <a:srgbClr val="000040"/>
                  </a:gs>
                  <a:gs pos="25000">
                    <a:srgbClr val="400040"/>
                  </a:gs>
                  <a:gs pos="37500">
                    <a:srgbClr val="8F0040"/>
                  </a:gs>
                  <a:gs pos="45000">
                    <a:srgbClr val="F27300"/>
                  </a:gs>
                  <a:gs pos="50000">
                    <a:srgbClr val="FFBF00"/>
                  </a:gs>
                  <a:gs pos="55000">
                    <a:srgbClr val="F27300"/>
                  </a:gs>
                  <a:gs pos="62500">
                    <a:srgbClr val="8F0040"/>
                  </a:gs>
                  <a:gs pos="75000">
                    <a:srgbClr val="400040"/>
                  </a:gs>
                  <a:gs pos="89999">
                    <a:srgbClr val="000040"/>
                  </a:gs>
                  <a:gs pos="100000">
                    <a:srgbClr val="000000"/>
                  </a:gs>
                </a:gsLst>
                <a:lin ang="5400000" scaled="1"/>
              </a:gra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>ИТОГОВЫЕ  МАТЕРИАЛЫ</a:t>
          </a:r>
        </a:p>
      </xdr:txBody>
    </xdr:sp>
    <xdr:clientData/>
  </xdr:twoCellAnchor>
  <xdr:twoCellAnchor>
    <xdr:from>
      <xdr:col>3</xdr:col>
      <xdr:colOff>533400</xdr:colOff>
      <xdr:row>3</xdr:row>
      <xdr:rowOff>190500</xdr:rowOff>
    </xdr:from>
    <xdr:to>
      <xdr:col>8</xdr:col>
      <xdr:colOff>190500</xdr:colOff>
      <xdr:row>37</xdr:row>
      <xdr:rowOff>57150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800100"/>
          <a:ext cx="374332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19050</xdr:rowOff>
    </xdr:from>
    <xdr:to>
      <xdr:col>5</xdr:col>
      <xdr:colOff>9525</xdr:colOff>
      <xdr:row>14</xdr:row>
      <xdr:rowOff>57150</xdr:rowOff>
    </xdr:to>
    <xdr:pic>
      <xdr:nvPicPr>
        <xdr:cNvPr id="3" name="Рисунок 8" descr="https://mrsss.ru/sites/mrsss.ru/files/styles/full_post/public/bezymyannyy1_195.jpg?itok=W6L0Jlr8"/>
        <xdr:cNvPicPr preferRelativeResize="1">
          <a:picLocks noChangeAspect="1"/>
        </xdr:cNvPicPr>
      </xdr:nvPicPr>
      <xdr:blipFill>
        <a:blip r:embed="rId2"/>
        <a:srcRect l="35116" t="22929" r="34098" b="25375"/>
        <a:stretch>
          <a:fillRect/>
        </a:stretch>
      </xdr:blipFill>
      <xdr:spPr>
        <a:xfrm>
          <a:off x="209550" y="895350"/>
          <a:ext cx="26670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4</xdr:row>
      <xdr:rowOff>114300</xdr:rowOff>
    </xdr:from>
    <xdr:to>
      <xdr:col>10</xdr:col>
      <xdr:colOff>180975</xdr:colOff>
      <xdr:row>12</xdr:row>
      <xdr:rowOff>114300</xdr:rowOff>
    </xdr:to>
    <xdr:pic>
      <xdr:nvPicPr>
        <xdr:cNvPr id="4" name="Рисунок 11" descr="Логотип_МССИ_XXXIV_1"/>
        <xdr:cNvPicPr preferRelativeResize="1">
          <a:picLocks noChangeAspect="1"/>
        </xdr:cNvPicPr>
      </xdr:nvPicPr>
      <xdr:blipFill>
        <a:blip r:embed="rId3"/>
        <a:srcRect l="4226" t="7969" r="6372" b="8546"/>
        <a:stretch>
          <a:fillRect/>
        </a:stretch>
      </xdr:blipFill>
      <xdr:spPr>
        <a:xfrm>
          <a:off x="5743575" y="990600"/>
          <a:ext cx="13906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27</xdr:row>
      <xdr:rowOff>57150</xdr:rowOff>
    </xdr:from>
    <xdr:to>
      <xdr:col>3</xdr:col>
      <xdr:colOff>457200</xdr:colOff>
      <xdr:row>36</xdr:row>
      <xdr:rowOff>0</xdr:rowOff>
    </xdr:to>
    <xdr:pic>
      <xdr:nvPicPr>
        <xdr:cNvPr id="5" name="Рисунок 2" descr="http://press.sportedu.ru/sites/press.sportedu.ru/files/fsb_moskvy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" y="5153025"/>
          <a:ext cx="14001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600075</xdr:colOff>
      <xdr:row>25</xdr:row>
      <xdr:rowOff>123825</xdr:rowOff>
    </xdr:from>
    <xdr:to>
      <xdr:col>10</xdr:col>
      <xdr:colOff>485775</xdr:colOff>
      <xdr:row>35</xdr:row>
      <xdr:rowOff>152400</xdr:rowOff>
    </xdr:to>
    <xdr:pic>
      <xdr:nvPicPr>
        <xdr:cNvPr id="6" name="Picture 19" descr="11"/>
        <xdr:cNvPicPr preferRelativeResize="1">
          <a:picLocks noChangeAspect="1"/>
        </xdr:cNvPicPr>
      </xdr:nvPicPr>
      <xdr:blipFill>
        <a:blip r:embed="rId5"/>
        <a:srcRect l="18988" t="25277" r="33857" b="15582"/>
        <a:stretch>
          <a:fillRect/>
        </a:stretch>
      </xdr:blipFill>
      <xdr:spPr>
        <a:xfrm>
          <a:off x="5495925" y="4895850"/>
          <a:ext cx="19431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628650</xdr:colOff>
      <xdr:row>2</xdr:row>
      <xdr:rowOff>247650</xdr:rowOff>
    </xdr:to>
    <xdr:pic>
      <xdr:nvPicPr>
        <xdr:cNvPr id="1" name="Рисунок 11" descr="Логотип_МССИ_XXXIV_1"/>
        <xdr:cNvPicPr preferRelativeResize="1">
          <a:picLocks noChangeAspect="1"/>
        </xdr:cNvPicPr>
      </xdr:nvPicPr>
      <xdr:blipFill>
        <a:blip r:embed="rId1"/>
        <a:srcRect l="4226" t="7969" r="6372" b="8546"/>
        <a:stretch>
          <a:fillRect/>
        </a:stretch>
      </xdr:blipFill>
      <xdr:spPr>
        <a:xfrm>
          <a:off x="57150" y="4762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1743075</xdr:colOff>
      <xdr:row>0</xdr:row>
      <xdr:rowOff>38100</xdr:rowOff>
    </xdr:from>
    <xdr:to>
      <xdr:col>4</xdr:col>
      <xdr:colOff>2466975</xdr:colOff>
      <xdr:row>2</xdr:row>
      <xdr:rowOff>266700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38100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1533525</xdr:colOff>
      <xdr:row>50</xdr:row>
      <xdr:rowOff>228600</xdr:rowOff>
    </xdr:from>
    <xdr:to>
      <xdr:col>2</xdr:col>
      <xdr:colOff>438150</xdr:colOff>
      <xdr:row>53</xdr:row>
      <xdr:rowOff>66675</xdr:rowOff>
    </xdr:to>
    <xdr:pic>
      <xdr:nvPicPr>
        <xdr:cNvPr id="3" name="Picture 9397"/>
        <xdr:cNvPicPr preferRelativeResize="1">
          <a:picLocks noChangeAspect="1"/>
        </xdr:cNvPicPr>
      </xdr:nvPicPr>
      <xdr:blipFill>
        <a:blip r:embed="rId3"/>
        <a:srcRect r="23626" b="53176"/>
        <a:stretch>
          <a:fillRect/>
        </a:stretch>
      </xdr:blipFill>
      <xdr:spPr>
        <a:xfrm>
          <a:off x="1933575" y="7858125"/>
          <a:ext cx="1038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1628775</xdr:colOff>
      <xdr:row>51</xdr:row>
      <xdr:rowOff>104775</xdr:rowOff>
    </xdr:from>
    <xdr:to>
      <xdr:col>2</xdr:col>
      <xdr:colOff>476250</xdr:colOff>
      <xdr:row>54</xdr:row>
      <xdr:rowOff>9525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rcRect l="62843" t="7650" r="15106" b="85177"/>
        <a:stretch>
          <a:fillRect/>
        </a:stretch>
      </xdr:blipFill>
      <xdr:spPr>
        <a:xfrm rot="21374628">
          <a:off x="2085975" y="9639300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1533525</xdr:colOff>
      <xdr:row>51</xdr:row>
      <xdr:rowOff>114300</xdr:rowOff>
    </xdr:from>
    <xdr:to>
      <xdr:col>11</xdr:col>
      <xdr:colOff>381000</xdr:colOff>
      <xdr:row>54</xdr:row>
      <xdr:rowOff>19050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rcRect l="62843" t="7650" r="15106" b="85177"/>
        <a:stretch>
          <a:fillRect/>
        </a:stretch>
      </xdr:blipFill>
      <xdr:spPr>
        <a:xfrm rot="21374628">
          <a:off x="9782175" y="9648825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1981200</xdr:colOff>
      <xdr:row>52</xdr:row>
      <xdr:rowOff>0</xdr:rowOff>
    </xdr:from>
    <xdr:to>
      <xdr:col>20</xdr:col>
      <xdr:colOff>333375</xdr:colOff>
      <xdr:row>54</xdr:row>
      <xdr:rowOff>38100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1"/>
        <a:srcRect l="62843" t="7650" r="15106" b="85177"/>
        <a:stretch>
          <a:fillRect/>
        </a:stretch>
      </xdr:blipFill>
      <xdr:spPr>
        <a:xfrm rot="21374628">
          <a:off x="17506950" y="9667875"/>
          <a:ext cx="100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171450</xdr:colOff>
      <xdr:row>0</xdr:row>
      <xdr:rowOff>28575</xdr:rowOff>
    </xdr:from>
    <xdr:to>
      <xdr:col>20</xdr:col>
      <xdr:colOff>590550</xdr:colOff>
      <xdr:row>3</xdr:row>
      <xdr:rowOff>66675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28575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38100</xdr:colOff>
      <xdr:row>0</xdr:row>
      <xdr:rowOff>57150</xdr:rowOff>
    </xdr:from>
    <xdr:to>
      <xdr:col>24</xdr:col>
      <xdr:colOff>390525</xdr:colOff>
      <xdr:row>3</xdr:row>
      <xdr:rowOff>180975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15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38100</xdr:rowOff>
    </xdr:from>
    <xdr:to>
      <xdr:col>2</xdr:col>
      <xdr:colOff>733425</xdr:colOff>
      <xdr:row>3</xdr:row>
      <xdr:rowOff>123825</xdr:rowOff>
    </xdr:to>
    <xdr:pic>
      <xdr:nvPicPr>
        <xdr:cNvPr id="3" name="Рисунок 11" descr="Логотип_МССИ_XXXIV_1"/>
        <xdr:cNvPicPr preferRelativeResize="1">
          <a:picLocks noChangeAspect="1"/>
        </xdr:cNvPicPr>
      </xdr:nvPicPr>
      <xdr:blipFill>
        <a:blip r:embed="rId2"/>
        <a:srcRect l="4226" t="7969" r="6372" b="8546"/>
        <a:stretch>
          <a:fillRect/>
        </a:stretch>
      </xdr:blipFill>
      <xdr:spPr>
        <a:xfrm>
          <a:off x="66675" y="3810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1695450</xdr:colOff>
      <xdr:row>33</xdr:row>
      <xdr:rowOff>57150</xdr:rowOff>
    </xdr:from>
    <xdr:to>
      <xdr:col>3</xdr:col>
      <xdr:colOff>971550</xdr:colOff>
      <xdr:row>35</xdr:row>
      <xdr:rowOff>19050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3"/>
        <a:srcRect l="62843" t="7650" r="15106" b="85177"/>
        <a:stretch>
          <a:fillRect/>
        </a:stretch>
      </xdr:blipFill>
      <xdr:spPr>
        <a:xfrm rot="21374628">
          <a:off x="2057400" y="6677025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1362075</xdr:colOff>
      <xdr:row>30</xdr:row>
      <xdr:rowOff>133350</xdr:rowOff>
    </xdr:from>
    <xdr:to>
      <xdr:col>3</xdr:col>
      <xdr:colOff>638175</xdr:colOff>
      <xdr:row>33</xdr:row>
      <xdr:rowOff>47625</xdr:rowOff>
    </xdr:to>
    <xdr:pic>
      <xdr:nvPicPr>
        <xdr:cNvPr id="5" name="Picture 9397"/>
        <xdr:cNvPicPr preferRelativeResize="1">
          <a:picLocks noChangeAspect="1"/>
        </xdr:cNvPicPr>
      </xdr:nvPicPr>
      <xdr:blipFill>
        <a:blip r:embed="rId4"/>
        <a:srcRect r="23626" b="53176"/>
        <a:stretch>
          <a:fillRect/>
        </a:stretch>
      </xdr:blipFill>
      <xdr:spPr>
        <a:xfrm>
          <a:off x="1724025" y="6143625"/>
          <a:ext cx="1019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."/>
      <sheetName val="Лист1"/>
    </sheetNames>
    <sheetDataSet>
      <sheetData sheetId="0">
        <row r="3">
          <cell r="A3" t="str">
            <v>МРО «Российский студенческий спортивный союз»</v>
          </cell>
        </row>
        <row r="10">
          <cell r="A10" t="str">
            <v>28 мая 2022 г.</v>
          </cell>
        </row>
        <row r="12">
          <cell r="A12" t="str">
            <v>Москва.  СОК НИУ МГСУ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E0000"/>
  </sheetPr>
  <dimension ref="B2:K50"/>
  <sheetViews>
    <sheetView view="pageBreakPreview" zoomScale="50" zoomScaleSheetLayoutView="50" zoomScalePageLayoutView="0" workbookViewId="0" topLeftCell="A1">
      <selection activeCell="S28" sqref="S28"/>
    </sheetView>
  </sheetViews>
  <sheetFormatPr defaultColWidth="9.00390625" defaultRowHeight="12.75"/>
  <cols>
    <col min="1" max="1" width="1.625" style="0" customWidth="1"/>
    <col min="6" max="6" width="13.375" style="0" customWidth="1"/>
    <col min="7" max="7" width="13.25390625" style="0" customWidth="1"/>
    <col min="12" max="13" width="1.25" style="0" customWidth="1"/>
  </cols>
  <sheetData>
    <row r="1" ht="9" customHeight="1" thickBot="1"/>
    <row r="2" spans="2:11" ht="12.75">
      <c r="B2" s="148"/>
      <c r="C2" s="149"/>
      <c r="D2" s="149"/>
      <c r="E2" s="149"/>
      <c r="F2" s="149"/>
      <c r="G2" s="149"/>
      <c r="H2" s="149"/>
      <c r="I2" s="149"/>
      <c r="J2" s="149"/>
      <c r="K2" s="150"/>
    </row>
    <row r="3" spans="2:11" ht="26.25">
      <c r="B3" s="182" t="str">
        <f>'[1]шаблон.'!$A$3</f>
        <v>МРО «Российский студенческий спортивный союз»</v>
      </c>
      <c r="C3" s="181"/>
      <c r="D3" s="181"/>
      <c r="E3" s="181"/>
      <c r="F3" s="181"/>
      <c r="G3" s="181"/>
      <c r="H3" s="181"/>
      <c r="I3" s="181"/>
      <c r="J3" s="181"/>
      <c r="K3" s="183"/>
    </row>
    <row r="4" spans="2:11" ht="21">
      <c r="B4" s="151"/>
      <c r="C4" s="152"/>
      <c r="D4" s="152"/>
      <c r="E4" s="152"/>
      <c r="F4" s="152"/>
      <c r="G4" s="152"/>
      <c r="H4" s="152"/>
      <c r="I4" s="152"/>
      <c r="J4" s="152"/>
      <c r="K4" s="153"/>
    </row>
    <row r="5" spans="2:11" ht="12.75">
      <c r="B5" s="151"/>
      <c r="C5" s="6"/>
      <c r="D5" s="6"/>
      <c r="E5" s="6"/>
      <c r="F5" s="6"/>
      <c r="G5" s="6"/>
      <c r="H5" s="6"/>
      <c r="I5" s="6"/>
      <c r="J5" s="6"/>
      <c r="K5" s="153"/>
    </row>
    <row r="6" spans="2:11" ht="12.75">
      <c r="B6" s="151"/>
      <c r="C6" s="6"/>
      <c r="D6" s="6"/>
      <c r="E6" s="6"/>
      <c r="F6" s="6"/>
      <c r="G6" s="6"/>
      <c r="H6" s="6"/>
      <c r="I6" s="6"/>
      <c r="J6" s="6"/>
      <c r="K6" s="153"/>
    </row>
    <row r="7" spans="2:11" ht="12.75">
      <c r="B7" s="151"/>
      <c r="C7" s="6"/>
      <c r="D7" s="6"/>
      <c r="E7" s="6"/>
      <c r="F7" s="6"/>
      <c r="G7" s="6"/>
      <c r="H7" s="6"/>
      <c r="I7" s="6"/>
      <c r="J7" s="6"/>
      <c r="K7" s="153"/>
    </row>
    <row r="8" spans="2:11" ht="12.75">
      <c r="B8" s="151"/>
      <c r="C8" s="6"/>
      <c r="D8" s="6"/>
      <c r="E8" s="6"/>
      <c r="F8" s="6"/>
      <c r="G8" s="6"/>
      <c r="H8" s="6"/>
      <c r="I8" s="6"/>
      <c r="J8" s="6"/>
      <c r="K8" s="153"/>
    </row>
    <row r="9" spans="2:11" ht="12.75">
      <c r="B9" s="151"/>
      <c r="C9" s="6"/>
      <c r="D9" s="6"/>
      <c r="E9" s="6"/>
      <c r="F9" s="6"/>
      <c r="G9" s="6"/>
      <c r="H9" s="6"/>
      <c r="I9" s="6"/>
      <c r="J9" s="6"/>
      <c r="K9" s="153"/>
    </row>
    <row r="10" spans="2:11" ht="12.75">
      <c r="B10" s="151"/>
      <c r="C10" s="6"/>
      <c r="D10" s="6"/>
      <c r="E10" s="6"/>
      <c r="F10" s="6"/>
      <c r="G10" s="6"/>
      <c r="H10" s="6"/>
      <c r="I10" s="6"/>
      <c r="J10" s="6"/>
      <c r="K10" s="153"/>
    </row>
    <row r="11" spans="2:11" ht="12.75">
      <c r="B11" s="151"/>
      <c r="C11" s="6"/>
      <c r="D11" s="6"/>
      <c r="E11" s="6"/>
      <c r="F11" s="6"/>
      <c r="G11" s="6"/>
      <c r="H11" s="6"/>
      <c r="I11" s="6"/>
      <c r="J11" s="6"/>
      <c r="K11" s="153"/>
    </row>
    <row r="12" spans="2:11" ht="12.75">
      <c r="B12" s="151"/>
      <c r="C12" s="6"/>
      <c r="D12" s="6"/>
      <c r="E12" s="6"/>
      <c r="F12" s="6"/>
      <c r="G12" s="6"/>
      <c r="H12" s="6"/>
      <c r="I12" s="6"/>
      <c r="J12" s="6"/>
      <c r="K12" s="153"/>
    </row>
    <row r="13" spans="2:11" ht="12.75">
      <c r="B13" s="151"/>
      <c r="C13" s="6"/>
      <c r="D13" s="6"/>
      <c r="E13" s="6"/>
      <c r="F13" s="6"/>
      <c r="G13" s="6"/>
      <c r="H13" s="6"/>
      <c r="I13" s="6"/>
      <c r="J13" s="6"/>
      <c r="K13" s="153"/>
    </row>
    <row r="14" spans="2:11" ht="12.75">
      <c r="B14" s="151"/>
      <c r="C14" s="6"/>
      <c r="D14" s="6"/>
      <c r="E14" s="6"/>
      <c r="F14" s="6"/>
      <c r="G14" s="6"/>
      <c r="H14" s="6"/>
      <c r="I14" s="6"/>
      <c r="J14" s="6"/>
      <c r="K14" s="153"/>
    </row>
    <row r="15" spans="2:11" ht="12.75">
      <c r="B15" s="151"/>
      <c r="C15" s="6"/>
      <c r="D15" s="6"/>
      <c r="E15" s="6"/>
      <c r="F15" s="6"/>
      <c r="G15" s="6"/>
      <c r="H15" s="6"/>
      <c r="I15" s="6"/>
      <c r="J15" s="6"/>
      <c r="K15" s="153"/>
    </row>
    <row r="16" spans="2:11" ht="12.75">
      <c r="B16" s="151"/>
      <c r="C16" s="6"/>
      <c r="D16" s="6"/>
      <c r="E16" s="6"/>
      <c r="F16" s="6"/>
      <c r="G16" s="6"/>
      <c r="H16" s="6"/>
      <c r="I16" s="6"/>
      <c r="J16" s="6"/>
      <c r="K16" s="153"/>
    </row>
    <row r="17" spans="2:11" ht="12.75">
      <c r="B17" s="151"/>
      <c r="C17" s="6"/>
      <c r="D17" s="6"/>
      <c r="E17" s="6"/>
      <c r="F17" s="6"/>
      <c r="G17" s="6"/>
      <c r="H17" s="6"/>
      <c r="I17" s="6"/>
      <c r="J17" s="6"/>
      <c r="K17" s="153"/>
    </row>
    <row r="18" spans="2:11" ht="12.75">
      <c r="B18" s="151"/>
      <c r="C18" s="6"/>
      <c r="D18" s="6"/>
      <c r="E18" s="6"/>
      <c r="F18" s="6"/>
      <c r="G18" s="6"/>
      <c r="H18" s="6"/>
      <c r="I18" s="6"/>
      <c r="J18" s="6"/>
      <c r="K18" s="153"/>
    </row>
    <row r="19" spans="2:11" ht="12.75">
      <c r="B19" s="151"/>
      <c r="C19" s="6"/>
      <c r="D19" s="6"/>
      <c r="E19" s="6"/>
      <c r="F19" s="6"/>
      <c r="G19" s="6"/>
      <c r="H19" s="6"/>
      <c r="I19" s="6"/>
      <c r="J19" s="6"/>
      <c r="K19" s="153"/>
    </row>
    <row r="20" spans="2:11" ht="12.75">
      <c r="B20" s="151"/>
      <c r="C20" s="6"/>
      <c r="D20" s="6"/>
      <c r="E20" s="6"/>
      <c r="F20" s="6"/>
      <c r="G20" s="6"/>
      <c r="H20" s="6"/>
      <c r="I20" s="6"/>
      <c r="J20" s="6"/>
      <c r="K20" s="153"/>
    </row>
    <row r="21" spans="2:11" ht="12.75">
      <c r="B21" s="151"/>
      <c r="C21" s="6"/>
      <c r="D21" s="6"/>
      <c r="E21" s="6"/>
      <c r="F21" s="6"/>
      <c r="G21" s="6"/>
      <c r="H21" s="6"/>
      <c r="I21" s="6"/>
      <c r="J21" s="6"/>
      <c r="K21" s="153"/>
    </row>
    <row r="22" spans="2:11" ht="12.75">
      <c r="B22" s="151"/>
      <c r="C22" s="6"/>
      <c r="D22" s="6"/>
      <c r="E22" s="6"/>
      <c r="F22" s="6"/>
      <c r="G22" s="6"/>
      <c r="H22" s="6"/>
      <c r="I22" s="6"/>
      <c r="J22" s="6"/>
      <c r="K22" s="153"/>
    </row>
    <row r="23" spans="2:11" ht="12.75">
      <c r="B23" s="151"/>
      <c r="C23" s="6"/>
      <c r="D23" s="6"/>
      <c r="E23" s="6"/>
      <c r="F23" s="6"/>
      <c r="G23" s="6"/>
      <c r="H23" s="6"/>
      <c r="I23" s="6"/>
      <c r="J23" s="6"/>
      <c r="K23" s="153"/>
    </row>
    <row r="24" spans="2:11" ht="51.75" customHeight="1">
      <c r="B24" s="151"/>
      <c r="C24" s="6"/>
      <c r="D24" s="6"/>
      <c r="E24" s="6"/>
      <c r="F24" s="6"/>
      <c r="G24" s="6"/>
      <c r="H24" s="6"/>
      <c r="I24" s="6"/>
      <c r="J24" s="6"/>
      <c r="K24" s="153"/>
    </row>
    <row r="25" spans="2:11" ht="12.75">
      <c r="B25" s="151"/>
      <c r="C25" s="6"/>
      <c r="D25" s="6"/>
      <c r="E25" s="6"/>
      <c r="F25" s="6"/>
      <c r="G25" s="6"/>
      <c r="H25" s="6"/>
      <c r="I25" s="6"/>
      <c r="J25" s="6"/>
      <c r="K25" s="153"/>
    </row>
    <row r="26" spans="2:11" ht="12.75">
      <c r="B26" s="151"/>
      <c r="C26" s="6"/>
      <c r="D26" s="6"/>
      <c r="E26" s="6"/>
      <c r="F26" s="6"/>
      <c r="G26" s="6"/>
      <c r="H26" s="6"/>
      <c r="I26" s="6"/>
      <c r="J26" s="6"/>
      <c r="K26" s="153"/>
    </row>
    <row r="27" spans="2:11" ht="12.75">
      <c r="B27" s="151"/>
      <c r="C27" s="6"/>
      <c r="D27" s="6"/>
      <c r="E27" s="6"/>
      <c r="F27" s="6"/>
      <c r="G27" s="6"/>
      <c r="H27" s="6"/>
      <c r="I27" s="6"/>
      <c r="J27" s="6"/>
      <c r="K27" s="153"/>
    </row>
    <row r="28" spans="2:11" ht="12.75">
      <c r="B28" s="151"/>
      <c r="C28" s="6"/>
      <c r="D28" s="6"/>
      <c r="E28" s="6"/>
      <c r="F28" s="6"/>
      <c r="G28" s="6"/>
      <c r="H28" s="6"/>
      <c r="I28" s="6"/>
      <c r="J28" s="6"/>
      <c r="K28" s="153"/>
    </row>
    <row r="29" spans="2:11" ht="12.75">
      <c r="B29" s="151"/>
      <c r="C29" s="6"/>
      <c r="D29" s="6"/>
      <c r="E29" s="6"/>
      <c r="F29" s="6"/>
      <c r="G29" s="6"/>
      <c r="H29" s="6"/>
      <c r="I29" s="6"/>
      <c r="J29" s="6"/>
      <c r="K29" s="153"/>
    </row>
    <row r="30" spans="2:11" ht="12.75">
      <c r="B30" s="151"/>
      <c r="C30" s="6"/>
      <c r="D30" s="6"/>
      <c r="E30" s="6"/>
      <c r="F30" s="6"/>
      <c r="G30" s="6"/>
      <c r="H30" s="6"/>
      <c r="I30" s="6"/>
      <c r="J30" s="6"/>
      <c r="K30" s="153"/>
    </row>
    <row r="31" spans="2:11" ht="12.75">
      <c r="B31" s="151"/>
      <c r="C31" s="6"/>
      <c r="D31" s="6"/>
      <c r="E31" s="6"/>
      <c r="F31" s="6"/>
      <c r="G31" s="6"/>
      <c r="H31" s="6"/>
      <c r="I31" s="6"/>
      <c r="J31" s="6"/>
      <c r="K31" s="153"/>
    </row>
    <row r="32" spans="2:11" ht="12.75">
      <c r="B32" s="151"/>
      <c r="C32" s="6"/>
      <c r="D32" s="6"/>
      <c r="E32" s="6"/>
      <c r="F32" s="6"/>
      <c r="G32" s="6"/>
      <c r="H32" s="6"/>
      <c r="I32" s="6"/>
      <c r="J32" s="6"/>
      <c r="K32" s="153"/>
    </row>
    <row r="33" spans="2:11" ht="12.75">
      <c r="B33" s="151"/>
      <c r="C33" s="6"/>
      <c r="D33" s="6"/>
      <c r="E33" s="6"/>
      <c r="F33" s="6"/>
      <c r="G33" s="6"/>
      <c r="H33" s="6"/>
      <c r="I33" s="6"/>
      <c r="J33" s="6"/>
      <c r="K33" s="153"/>
    </row>
    <row r="34" spans="2:11" ht="12.75">
      <c r="B34" s="151"/>
      <c r="C34" s="6"/>
      <c r="D34" s="6"/>
      <c r="E34" s="6"/>
      <c r="F34" s="6"/>
      <c r="G34" s="6"/>
      <c r="H34" s="6"/>
      <c r="I34" s="6"/>
      <c r="J34" s="6"/>
      <c r="K34" s="153"/>
    </row>
    <row r="35" spans="2:11" ht="29.25" customHeight="1">
      <c r="B35" s="151"/>
      <c r="C35" s="6"/>
      <c r="D35" s="6"/>
      <c r="E35" s="6"/>
      <c r="F35" s="6"/>
      <c r="G35" s="6"/>
      <c r="H35" s="6"/>
      <c r="I35" s="6"/>
      <c r="J35" s="6"/>
      <c r="K35" s="153"/>
    </row>
    <row r="36" spans="2:11" ht="12.75">
      <c r="B36" s="151"/>
      <c r="C36" s="6"/>
      <c r="D36" s="6"/>
      <c r="E36" s="6"/>
      <c r="F36" s="6"/>
      <c r="G36" s="6"/>
      <c r="H36" s="6"/>
      <c r="I36" s="6"/>
      <c r="J36" s="6"/>
      <c r="K36" s="153"/>
    </row>
    <row r="37" spans="2:11" ht="12.75">
      <c r="B37" s="151"/>
      <c r="C37" s="6"/>
      <c r="D37" s="6"/>
      <c r="E37" s="6"/>
      <c r="F37" s="6"/>
      <c r="G37" s="6"/>
      <c r="H37" s="6"/>
      <c r="I37" s="6"/>
      <c r="J37" s="6"/>
      <c r="K37" s="153"/>
    </row>
    <row r="38" spans="2:11" ht="12.75">
      <c r="B38" s="151"/>
      <c r="C38" s="6"/>
      <c r="D38" s="6"/>
      <c r="E38" s="6"/>
      <c r="F38" s="6"/>
      <c r="G38" s="6"/>
      <c r="H38" s="6"/>
      <c r="I38" s="6"/>
      <c r="J38" s="6"/>
      <c r="K38" s="153"/>
    </row>
    <row r="39" spans="2:11" ht="12.75">
      <c r="B39" s="151"/>
      <c r="C39" s="6"/>
      <c r="D39" s="6"/>
      <c r="E39" s="6"/>
      <c r="F39" s="6"/>
      <c r="G39" s="6"/>
      <c r="H39" s="6"/>
      <c r="I39" s="6"/>
      <c r="J39" s="6"/>
      <c r="K39" s="153"/>
    </row>
    <row r="40" spans="2:11" ht="12.75">
      <c r="B40" s="151"/>
      <c r="C40" s="6"/>
      <c r="D40" s="6"/>
      <c r="E40" s="6"/>
      <c r="F40" s="6"/>
      <c r="G40" s="6"/>
      <c r="H40" s="6"/>
      <c r="I40" s="6"/>
      <c r="J40" s="6"/>
      <c r="K40" s="153"/>
    </row>
    <row r="41" spans="2:11" ht="12.75">
      <c r="B41" s="151"/>
      <c r="C41" s="6"/>
      <c r="D41" s="6"/>
      <c r="E41" s="6"/>
      <c r="F41" s="6"/>
      <c r="G41" s="6"/>
      <c r="H41" s="6"/>
      <c r="I41" s="6"/>
      <c r="J41" s="6"/>
      <c r="K41" s="153"/>
    </row>
    <row r="42" spans="2:11" ht="12.75">
      <c r="B42" s="151"/>
      <c r="C42" s="6"/>
      <c r="D42" s="6"/>
      <c r="E42" s="6"/>
      <c r="F42" s="6"/>
      <c r="G42" s="6"/>
      <c r="H42" s="6"/>
      <c r="I42" s="6"/>
      <c r="J42" s="6"/>
      <c r="K42" s="153"/>
    </row>
    <row r="43" spans="2:11" ht="39" customHeight="1">
      <c r="B43" s="184" t="s">
        <v>113</v>
      </c>
      <c r="C43" s="185"/>
      <c r="D43" s="185"/>
      <c r="E43" s="185"/>
      <c r="F43" s="185"/>
      <c r="G43" s="185"/>
      <c r="H43" s="185"/>
      <c r="I43" s="185"/>
      <c r="J43" s="185"/>
      <c r="K43" s="186"/>
    </row>
    <row r="44" spans="2:11" ht="34.5">
      <c r="B44" s="184" t="s">
        <v>114</v>
      </c>
      <c r="C44" s="185"/>
      <c r="D44" s="185"/>
      <c r="E44" s="185"/>
      <c r="F44" s="185"/>
      <c r="G44" s="185"/>
      <c r="H44" s="185"/>
      <c r="I44" s="185"/>
      <c r="J44" s="185"/>
      <c r="K44" s="186"/>
    </row>
    <row r="45" spans="2:11" ht="34.5">
      <c r="B45" s="184" t="s">
        <v>115</v>
      </c>
      <c r="C45" s="185"/>
      <c r="D45" s="185"/>
      <c r="E45" s="185"/>
      <c r="F45" s="185"/>
      <c r="G45" s="185"/>
      <c r="H45" s="185"/>
      <c r="I45" s="185"/>
      <c r="J45" s="185"/>
      <c r="K45" s="186"/>
    </row>
    <row r="46" spans="2:11" ht="34.5">
      <c r="B46" s="184" t="s">
        <v>116</v>
      </c>
      <c r="C46" s="185"/>
      <c r="D46" s="185"/>
      <c r="E46" s="185"/>
      <c r="F46" s="185"/>
      <c r="G46" s="185"/>
      <c r="H46" s="185"/>
      <c r="I46" s="185"/>
      <c r="J46" s="185"/>
      <c r="K46" s="186"/>
    </row>
    <row r="47" spans="2:11" ht="17.25" customHeight="1">
      <c r="B47" s="151"/>
      <c r="C47" s="6"/>
      <c r="D47" s="6"/>
      <c r="E47" s="6"/>
      <c r="F47" s="6"/>
      <c r="G47" s="6"/>
      <c r="H47" s="6"/>
      <c r="I47" s="6"/>
      <c r="J47" s="6"/>
      <c r="K47" s="153"/>
    </row>
    <row r="48" spans="2:11" ht="26.25">
      <c r="B48" s="154"/>
      <c r="C48" s="187" t="str">
        <f>'[1]шаблон.'!$A$12</f>
        <v>Москва.  СОК НИУ МГСУ</v>
      </c>
      <c r="D48" s="187"/>
      <c r="E48" s="187"/>
      <c r="F48" s="187"/>
      <c r="G48" s="187"/>
      <c r="H48" s="187"/>
      <c r="I48" s="187"/>
      <c r="J48" s="187"/>
      <c r="K48" s="155"/>
    </row>
    <row r="49" spans="2:11" ht="26.25">
      <c r="B49" s="151"/>
      <c r="C49" s="181" t="str">
        <f>'[1]шаблон.'!$A$10</f>
        <v>28 мая 2022 г.</v>
      </c>
      <c r="D49" s="181"/>
      <c r="E49" s="181"/>
      <c r="F49" s="181"/>
      <c r="G49" s="181"/>
      <c r="H49" s="181"/>
      <c r="I49" s="181"/>
      <c r="J49" s="181"/>
      <c r="K49" s="153"/>
    </row>
    <row r="50" spans="2:11" ht="13.5" thickBot="1">
      <c r="B50" s="156"/>
      <c r="C50" s="157"/>
      <c r="D50" s="157"/>
      <c r="E50" s="157"/>
      <c r="F50" s="157"/>
      <c r="G50" s="157"/>
      <c r="H50" s="157"/>
      <c r="I50" s="157"/>
      <c r="J50" s="157"/>
      <c r="K50" s="158"/>
    </row>
    <row r="51" ht="6" customHeight="1"/>
  </sheetData>
  <sheetProtection/>
  <mergeCells count="7">
    <mergeCell ref="C49:J49"/>
    <mergeCell ref="B3:K3"/>
    <mergeCell ref="B43:K43"/>
    <mergeCell ref="B44:K44"/>
    <mergeCell ref="B45:K45"/>
    <mergeCell ref="B46:K46"/>
    <mergeCell ref="C48:J48"/>
  </mergeCells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B0"/>
  </sheetPr>
  <dimension ref="A1:H53"/>
  <sheetViews>
    <sheetView view="pageBreakPreview" zoomScale="70" zoomScaleSheetLayoutView="70" workbookViewId="0" topLeftCell="A25">
      <selection activeCell="C6" sqref="C6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3" width="11.75390625" style="0" customWidth="1"/>
    <col min="4" max="4" width="24.625" style="0" customWidth="1"/>
    <col min="5" max="5" width="32.625" style="0" customWidth="1"/>
    <col min="6" max="6" width="1.12109375" style="0" customWidth="1"/>
    <col min="7" max="7" width="1.37890625" style="0" customWidth="1"/>
  </cols>
  <sheetData>
    <row r="1" spans="1:5" ht="23.25" customHeight="1">
      <c r="A1" s="203" t="s">
        <v>81</v>
      </c>
      <c r="B1" s="203"/>
      <c r="C1" s="203"/>
      <c r="D1" s="203"/>
      <c r="E1" s="203"/>
    </row>
    <row r="2" spans="1:5" ht="36" customHeight="1">
      <c r="A2" s="204" t="s">
        <v>97</v>
      </c>
      <c r="B2" s="204"/>
      <c r="C2" s="204"/>
      <c r="D2" s="204"/>
      <c r="E2" s="204"/>
    </row>
    <row r="3" spans="1:5" ht="21.75" customHeight="1">
      <c r="A3" s="205" t="s">
        <v>98</v>
      </c>
      <c r="B3" s="205"/>
      <c r="C3" s="205"/>
      <c r="D3" s="205"/>
      <c r="E3" s="205"/>
    </row>
    <row r="4" spans="1:5" ht="33" customHeight="1">
      <c r="A4" s="206" t="s">
        <v>82</v>
      </c>
      <c r="B4" s="206"/>
      <c r="C4" s="206"/>
      <c r="D4" s="206"/>
      <c r="E4" s="206"/>
    </row>
    <row r="5" spans="1:5" ht="21.75" customHeight="1">
      <c r="A5" s="206" t="s">
        <v>83</v>
      </c>
      <c r="B5" s="206"/>
      <c r="C5" s="206"/>
      <c r="D5" s="206"/>
      <c r="E5" s="206"/>
    </row>
    <row r="6" spans="1:5" ht="24" customHeight="1">
      <c r="A6" s="207" t="str">
        <f>'[1]шаблон.'!$A$10</f>
        <v>28 мая 2022 г.</v>
      </c>
      <c r="B6" s="207"/>
      <c r="C6" s="44"/>
      <c r="D6" s="208" t="str">
        <f>'[1]шаблон.'!$A$12</f>
        <v>Москва.  СОК НИУ МГСУ</v>
      </c>
      <c r="E6" s="208"/>
    </row>
    <row r="7" spans="1:5" ht="6" customHeight="1">
      <c r="A7" s="130"/>
      <c r="B7" s="131"/>
      <c r="C7" s="132"/>
      <c r="D7" s="133"/>
      <c r="E7" s="133"/>
    </row>
    <row r="8" spans="1:5" ht="18" customHeight="1">
      <c r="A8" s="200" t="s">
        <v>99</v>
      </c>
      <c r="B8" s="200" t="s">
        <v>100</v>
      </c>
      <c r="C8" s="202" t="s">
        <v>101</v>
      </c>
      <c r="D8" s="202" t="s">
        <v>102</v>
      </c>
      <c r="E8" s="200" t="s">
        <v>103</v>
      </c>
    </row>
    <row r="9" spans="1:5" ht="18.75" customHeight="1">
      <c r="A9" s="201"/>
      <c r="B9" s="201"/>
      <c r="C9" s="202"/>
      <c r="D9" s="202"/>
      <c r="E9" s="201"/>
    </row>
    <row r="10" spans="1:5" ht="8.25" customHeight="1">
      <c r="A10" s="134"/>
      <c r="B10" s="134"/>
      <c r="C10" s="135"/>
      <c r="D10" s="136"/>
      <c r="E10" s="137"/>
    </row>
    <row r="11" spans="1:8" ht="9.75" customHeight="1">
      <c r="A11" s="188">
        <v>1</v>
      </c>
      <c r="B11" s="190" t="str">
        <f>VLOOKUP(A11,$B$12:$H$245,3,0)</f>
        <v>Перевицкий И.С.</v>
      </c>
      <c r="C11" s="191" t="str">
        <f>VLOOKUP(A11,$B$12:$H$245,4,0)</f>
        <v>ССВК</v>
      </c>
      <c r="D11" s="192" t="s">
        <v>104</v>
      </c>
      <c r="E11" s="192" t="str">
        <f>VLOOKUP(A11,$B$12:$H$245,6,0)</f>
        <v>Главный судья</v>
      </c>
      <c r="H11" s="142"/>
    </row>
    <row r="12" spans="1:8" ht="9.75" customHeight="1">
      <c r="A12" s="189"/>
      <c r="B12" s="190"/>
      <c r="C12" s="191"/>
      <c r="D12" s="192"/>
      <c r="E12" s="192"/>
      <c r="H12" s="142"/>
    </row>
    <row r="13" spans="1:8" ht="9.75" customHeight="1">
      <c r="A13" s="188">
        <v>2</v>
      </c>
      <c r="B13" s="190" t="str">
        <f>VLOOKUP(A13,$B$12:$H$245,3,0)</f>
        <v>Канаев Е.О.</v>
      </c>
      <c r="C13" s="191" t="str">
        <f>VLOOKUP(A13,$B$12:$H$245,4,0)</f>
        <v>ССВК</v>
      </c>
      <c r="D13" s="192" t="str">
        <f>VLOOKUP(A13,$B$12:$H$245,5,0)</f>
        <v>Москва </v>
      </c>
      <c r="E13" s="192" t="str">
        <f>VLOOKUP(A13,$B$12:$H$245,6,0)</f>
        <v>Зам. Главного судьи</v>
      </c>
      <c r="H13" s="142"/>
    </row>
    <row r="14" spans="1:8" ht="9.75" customHeight="1">
      <c r="A14" s="189"/>
      <c r="B14" s="190"/>
      <c r="C14" s="191"/>
      <c r="D14" s="192"/>
      <c r="E14" s="192"/>
      <c r="H14" s="142"/>
    </row>
    <row r="15" spans="1:8" ht="9.75" customHeight="1">
      <c r="A15" s="188">
        <v>3</v>
      </c>
      <c r="B15" s="190" t="str">
        <f>VLOOKUP(A15,$B$12:$H$245,3,0)</f>
        <v>Крашенников А.Ф.</v>
      </c>
      <c r="C15" s="191" t="s">
        <v>105</v>
      </c>
      <c r="D15" s="192" t="str">
        <f>VLOOKUP(A15,$B$12:$H$245,5,0)</f>
        <v>Московская обл.</v>
      </c>
      <c r="E15" s="192" t="str">
        <f>VLOOKUP(A15,$B$12:$H$245,6,0)</f>
        <v>Главный секрктарь</v>
      </c>
      <c r="H15" s="142"/>
    </row>
    <row r="16" spans="1:8" ht="9.75" customHeight="1">
      <c r="A16" s="189"/>
      <c r="B16" s="190"/>
      <c r="C16" s="191"/>
      <c r="D16" s="192"/>
      <c r="E16" s="192"/>
      <c r="H16" s="142"/>
    </row>
    <row r="17" spans="1:8" ht="9.75" customHeight="1">
      <c r="A17" s="188">
        <v>4</v>
      </c>
      <c r="B17" s="190" t="str">
        <f>VLOOKUP(A17,$B$12:$H$245,3,0)</f>
        <v>Перевицкая С.Ю.</v>
      </c>
      <c r="C17" s="191">
        <f>VLOOKUP(A17,$B$12:$H$245,4,0)</f>
        <v>3</v>
      </c>
      <c r="D17" s="192" t="str">
        <f>VLOOKUP(A17,$B$12:$H$245,5,0)</f>
        <v>Москва</v>
      </c>
      <c r="E17" s="192" t="str">
        <f>VLOOKUP(A17,$B$12:$H$245,6,0)</f>
        <v>Зам. Главного секретаря</v>
      </c>
      <c r="H17" s="142"/>
    </row>
    <row r="18" spans="1:8" ht="9.75" customHeight="1">
      <c r="A18" s="189"/>
      <c r="B18" s="190"/>
      <c r="C18" s="191"/>
      <c r="D18" s="192"/>
      <c r="E18" s="192"/>
      <c r="H18" s="142"/>
    </row>
    <row r="19" spans="1:8" ht="9.75" customHeight="1">
      <c r="A19" s="188">
        <v>5</v>
      </c>
      <c r="B19" s="190" t="str">
        <f>VLOOKUP(A19,$B$12:$H$245,3,0)</f>
        <v>Делов С.А.</v>
      </c>
      <c r="C19" s="191">
        <f>VLOOKUP(A19,$B$12:$H$245,4,0)</f>
        <v>1</v>
      </c>
      <c r="D19" s="192" t="str">
        <f>VLOOKUP(A19,$B$12:$H$245,5,0)</f>
        <v>Москва</v>
      </c>
      <c r="E19" s="192" t="str">
        <f>VLOOKUP(A19,$B$12:$H$245,6,0)</f>
        <v>Зам. Главного секретаря</v>
      </c>
      <c r="H19" s="142"/>
    </row>
    <row r="20" spans="1:8" ht="9.75" customHeight="1">
      <c r="A20" s="189"/>
      <c r="B20" s="190"/>
      <c r="C20" s="191"/>
      <c r="D20" s="192"/>
      <c r="E20" s="192"/>
      <c r="H20" s="142"/>
    </row>
    <row r="21" spans="1:8" ht="9.75" customHeight="1">
      <c r="A21" s="188">
        <v>6</v>
      </c>
      <c r="B21" s="190" t="s">
        <v>106</v>
      </c>
      <c r="C21" s="196" t="s">
        <v>107</v>
      </c>
      <c r="D21" s="192" t="s">
        <v>104</v>
      </c>
      <c r="E21" s="191" t="s">
        <v>108</v>
      </c>
      <c r="H21" s="142"/>
    </row>
    <row r="22" spans="1:8" ht="9.75" customHeight="1">
      <c r="A22" s="189"/>
      <c r="B22" s="190"/>
      <c r="C22" s="197"/>
      <c r="D22" s="192"/>
      <c r="E22" s="191"/>
      <c r="H22" s="142"/>
    </row>
    <row r="23" spans="1:8" ht="9.75" customHeight="1">
      <c r="A23" s="188">
        <v>7</v>
      </c>
      <c r="B23" s="190" t="str">
        <f>VLOOKUP(A23,$B$12:$H$245,3,0)</f>
        <v>Маштаков М.С.</v>
      </c>
      <c r="C23" s="191" t="str">
        <f>VLOOKUP(A23,$B$12:$H$245,4,0)</f>
        <v>ССВК</v>
      </c>
      <c r="D23" s="192" t="str">
        <f>VLOOKUP(A23,$B$12:$H$245,5,0)</f>
        <v>Москва</v>
      </c>
      <c r="E23" s="191" t="s">
        <v>108</v>
      </c>
      <c r="H23" s="142"/>
    </row>
    <row r="24" spans="1:8" ht="9.75" customHeight="1">
      <c r="A24" s="189"/>
      <c r="B24" s="190"/>
      <c r="C24" s="191"/>
      <c r="D24" s="192"/>
      <c r="E24" s="191"/>
      <c r="H24" s="142"/>
    </row>
    <row r="25" spans="1:8" ht="9.75" customHeight="1">
      <c r="A25" s="188">
        <v>8</v>
      </c>
      <c r="B25" s="194" t="str">
        <f>VLOOKUP(A25,$B$12:$H$245,3,0)</f>
        <v>Вилисов А.М.</v>
      </c>
      <c r="C25" s="196">
        <v>1</v>
      </c>
      <c r="D25" s="198" t="str">
        <f>VLOOKUP(A25,$B$12:$H$245,5,0)</f>
        <v>Москва</v>
      </c>
      <c r="E25" s="196" t="s">
        <v>108</v>
      </c>
      <c r="H25" s="142"/>
    </row>
    <row r="26" spans="1:8" ht="9.75" customHeight="1">
      <c r="A26" s="189"/>
      <c r="B26" s="195"/>
      <c r="C26" s="197"/>
      <c r="D26" s="199"/>
      <c r="E26" s="197"/>
      <c r="H26" s="142"/>
    </row>
    <row r="27" spans="1:8" ht="9.75" customHeight="1">
      <c r="A27" s="188">
        <v>9</v>
      </c>
      <c r="B27" s="194" t="str">
        <f>VLOOKUP(A27,$B$12:$H$245,3,0)</f>
        <v>Мельников Е.Е.</v>
      </c>
      <c r="C27" s="196" t="str">
        <f>VLOOKUP(A27,$B$12:$H$245,4,0)</f>
        <v>ССВК</v>
      </c>
      <c r="D27" s="198" t="str">
        <f>VLOOKUP(A27,$B$12:$H$245,5,0)</f>
        <v>Москва</v>
      </c>
      <c r="E27" s="198" t="s">
        <v>109</v>
      </c>
      <c r="H27" s="142"/>
    </row>
    <row r="28" spans="1:8" ht="9.75" customHeight="1">
      <c r="A28" s="189"/>
      <c r="B28" s="195"/>
      <c r="C28" s="197"/>
      <c r="D28" s="199"/>
      <c r="E28" s="199"/>
      <c r="H28" s="142"/>
    </row>
    <row r="29" spans="1:8" ht="9.75" customHeight="1">
      <c r="A29" s="188">
        <v>10</v>
      </c>
      <c r="B29" s="194" t="s">
        <v>110</v>
      </c>
      <c r="C29" s="196" t="s">
        <v>107</v>
      </c>
      <c r="D29" s="198" t="s">
        <v>104</v>
      </c>
      <c r="E29" s="198" t="s">
        <v>109</v>
      </c>
      <c r="H29" s="142"/>
    </row>
    <row r="30" spans="1:8" ht="9.75" customHeight="1">
      <c r="A30" s="189"/>
      <c r="B30" s="195"/>
      <c r="C30" s="197"/>
      <c r="D30" s="199"/>
      <c r="E30" s="199"/>
      <c r="H30" s="142"/>
    </row>
    <row r="31" spans="1:8" ht="9.75" customHeight="1">
      <c r="A31" s="188">
        <v>11</v>
      </c>
      <c r="B31" s="190" t="str">
        <f>VLOOKUP(A31,$B$12:$H$245,3,0)</f>
        <v>Шаропов Д.К.</v>
      </c>
      <c r="C31" s="191">
        <f>VLOOKUP(A31,$B$12:$H$245,4,0)</f>
        <v>3</v>
      </c>
      <c r="D31" s="192" t="str">
        <f>VLOOKUP(A31,$B$12:$H$245,5,0)</f>
        <v>Москва</v>
      </c>
      <c r="E31" s="192" t="str">
        <f>VLOOKUP(A31,$B$12:$H$245,6,0)</f>
        <v>Судья</v>
      </c>
      <c r="H31" s="142"/>
    </row>
    <row r="32" spans="1:8" ht="9.75" customHeight="1">
      <c r="A32" s="189"/>
      <c r="B32" s="190"/>
      <c r="C32" s="191"/>
      <c r="D32" s="192"/>
      <c r="E32" s="192"/>
      <c r="H32" s="142"/>
    </row>
    <row r="33" spans="1:8" ht="9.75" customHeight="1">
      <c r="A33" s="188">
        <v>12</v>
      </c>
      <c r="B33" s="190" t="str">
        <f>VLOOKUP(A33,$B$12:$H$245,3,0)</f>
        <v>Петров А.А.</v>
      </c>
      <c r="C33" s="191">
        <f>VLOOKUP(A33,$B$12:$H$245,4,0)</f>
        <v>3</v>
      </c>
      <c r="D33" s="192" t="str">
        <f>VLOOKUP(A33,$B$12:$H$245,5,0)</f>
        <v>Москва</v>
      </c>
      <c r="E33" s="192" t="str">
        <f>VLOOKUP(A33,$B$12:$H$245,6,0)</f>
        <v>Судья</v>
      </c>
      <c r="H33" s="142"/>
    </row>
    <row r="34" spans="1:8" ht="9.75" customHeight="1">
      <c r="A34" s="189"/>
      <c r="B34" s="190"/>
      <c r="C34" s="191"/>
      <c r="D34" s="192"/>
      <c r="E34" s="192"/>
      <c r="H34" s="142"/>
    </row>
    <row r="35" spans="1:8" ht="9.75" customHeight="1">
      <c r="A35" s="188">
        <v>13</v>
      </c>
      <c r="B35" s="190" t="s">
        <v>111</v>
      </c>
      <c r="C35" s="191">
        <v>3</v>
      </c>
      <c r="D35" s="192" t="str">
        <f>VLOOKUP(A35,$B$12:$H$245,5,0)</f>
        <v>Москва</v>
      </c>
      <c r="E35" s="192" t="str">
        <f>VLOOKUP(A35,$B$12:$H$245,6,0)</f>
        <v>Судья</v>
      </c>
      <c r="H35" s="142"/>
    </row>
    <row r="36" spans="1:8" ht="9.75" customHeight="1">
      <c r="A36" s="189"/>
      <c r="B36" s="190"/>
      <c r="C36" s="191"/>
      <c r="D36" s="192"/>
      <c r="E36" s="192"/>
      <c r="H36" s="142"/>
    </row>
    <row r="37" spans="1:8" ht="9.75" customHeight="1">
      <c r="A37" s="188">
        <v>14</v>
      </c>
      <c r="B37" s="190" t="s">
        <v>112</v>
      </c>
      <c r="C37" s="191">
        <f>VLOOKUP(A37,$B$12:$H$245,4,0)</f>
        <v>3</v>
      </c>
      <c r="D37" s="192" t="str">
        <f>VLOOKUP(A37,$B$12:$H$245,5,0)</f>
        <v>Москва</v>
      </c>
      <c r="E37" s="192" t="str">
        <f>VLOOKUP(A37,$B$12:$H$245,6,0)</f>
        <v>Судья</v>
      </c>
      <c r="H37" s="142"/>
    </row>
    <row r="38" spans="1:8" ht="9.75" customHeight="1">
      <c r="A38" s="189"/>
      <c r="B38" s="190"/>
      <c r="C38" s="191"/>
      <c r="D38" s="192"/>
      <c r="E38" s="192"/>
      <c r="H38" s="142"/>
    </row>
    <row r="39" spans="1:8" ht="9.75" customHeight="1">
      <c r="A39" s="188">
        <v>15</v>
      </c>
      <c r="B39" s="190" t="str">
        <f>VLOOKUP(A39,$B$12:$H$245,3,0)</f>
        <v>Сысоев Н.Д.</v>
      </c>
      <c r="C39" s="191">
        <f>VLOOKUP(A39,$B$12:$H$245,4,0)</f>
        <v>3</v>
      </c>
      <c r="D39" s="192" t="str">
        <f>VLOOKUP(A39,$B$12:$H$245,5,0)</f>
        <v>Москва</v>
      </c>
      <c r="E39" s="192" t="str">
        <f>VLOOKUP(A39,$B$12:$H$245,6,0)</f>
        <v>Судья</v>
      </c>
      <c r="H39" s="142"/>
    </row>
    <row r="40" spans="1:8" ht="9.75" customHeight="1">
      <c r="A40" s="189"/>
      <c r="B40" s="190"/>
      <c r="C40" s="191"/>
      <c r="D40" s="192"/>
      <c r="E40" s="192"/>
      <c r="H40" s="142"/>
    </row>
    <row r="41" spans="1:8" ht="9.75" customHeight="1">
      <c r="A41" s="188">
        <v>16</v>
      </c>
      <c r="B41" s="190" t="str">
        <f>VLOOKUP(A41,$B$12:$H$245,3,0)</f>
        <v>Перевицкий Д.И.</v>
      </c>
      <c r="C41" s="191">
        <f>VLOOKUP(A41,$B$12:$H$245,4,0)</f>
        <v>3</v>
      </c>
      <c r="D41" s="192" t="str">
        <f>VLOOKUP(A41,$B$12:$H$245,5,0)</f>
        <v>Москва</v>
      </c>
      <c r="E41" s="192" t="str">
        <f>VLOOKUP(A41,$B$12:$H$245,6,0)</f>
        <v>Судья</v>
      </c>
      <c r="H41" s="142"/>
    </row>
    <row r="42" spans="1:8" ht="9.75" customHeight="1">
      <c r="A42" s="189"/>
      <c r="B42" s="190"/>
      <c r="C42" s="191"/>
      <c r="D42" s="192"/>
      <c r="E42" s="192"/>
      <c r="H42" s="142"/>
    </row>
    <row r="43" spans="1:8" ht="9.75" customHeight="1">
      <c r="A43" s="188">
        <v>17</v>
      </c>
      <c r="B43" s="190" t="str">
        <f>VLOOKUP(A43,$B$12:$H$245,3,0)</f>
        <v>Чулков А.Ю.</v>
      </c>
      <c r="C43" s="191">
        <f>VLOOKUP(A43,$B$12:$H$245,4,0)</f>
        <v>3</v>
      </c>
      <c r="D43" s="192" t="str">
        <f>VLOOKUP(A43,$B$12:$H$245,5,0)</f>
        <v>Москва</v>
      </c>
      <c r="E43" s="192" t="str">
        <f>VLOOKUP(A43,$B$12:$H$245,6,0)</f>
        <v>Судья</v>
      </c>
      <c r="H43" s="142"/>
    </row>
    <row r="44" spans="1:8" ht="9.75" customHeight="1">
      <c r="A44" s="189"/>
      <c r="B44" s="190"/>
      <c r="C44" s="191"/>
      <c r="D44" s="192"/>
      <c r="E44" s="192"/>
      <c r="H44" s="142"/>
    </row>
    <row r="45" spans="1:8" ht="9.75" customHeight="1">
      <c r="A45" s="188">
        <v>18</v>
      </c>
      <c r="B45" s="190" t="str">
        <f>VLOOKUP(A45,$B$12:$H$245,3,0)</f>
        <v>Люсин М.Ю.</v>
      </c>
      <c r="C45" s="191">
        <f>VLOOKUP(A45,$B$12:$H$245,4,0)</f>
        <v>3</v>
      </c>
      <c r="D45" s="192" t="str">
        <f>VLOOKUP(A45,$B$12:$H$245,5,0)</f>
        <v>Москва</v>
      </c>
      <c r="E45" s="192" t="str">
        <f>VLOOKUP(A45,$B$12:$H$245,6,0)</f>
        <v>Судья</v>
      </c>
      <c r="H45" s="142"/>
    </row>
    <row r="46" spans="1:8" ht="9.75" customHeight="1">
      <c r="A46" s="189"/>
      <c r="B46" s="190"/>
      <c r="C46" s="191"/>
      <c r="D46" s="192"/>
      <c r="E46" s="192"/>
      <c r="H46" s="142"/>
    </row>
    <row r="47" spans="1:8" ht="9.75" customHeight="1">
      <c r="A47" s="188"/>
      <c r="B47" s="190"/>
      <c r="C47" s="191"/>
      <c r="D47" s="192"/>
      <c r="E47" s="192"/>
      <c r="H47" s="142"/>
    </row>
    <row r="48" spans="1:8" ht="9.75" customHeight="1">
      <c r="A48" s="189"/>
      <c r="B48" s="190"/>
      <c r="C48" s="191"/>
      <c r="D48" s="192"/>
      <c r="E48" s="192"/>
      <c r="H48" s="142"/>
    </row>
    <row r="49" spans="1:8" ht="9.75" customHeight="1">
      <c r="A49" s="188"/>
      <c r="B49" s="190"/>
      <c r="C49" s="191"/>
      <c r="D49" s="192"/>
      <c r="E49" s="192"/>
      <c r="H49" s="142"/>
    </row>
    <row r="50" spans="1:8" ht="9.75" customHeight="1">
      <c r="A50" s="189"/>
      <c r="B50" s="190"/>
      <c r="C50" s="191"/>
      <c r="D50" s="192"/>
      <c r="E50" s="192"/>
      <c r="H50" s="142"/>
    </row>
    <row r="51" spans="1:5" ht="24" customHeight="1">
      <c r="A51" s="140"/>
      <c r="B51" s="138"/>
      <c r="C51" s="138"/>
      <c r="D51" s="141"/>
      <c r="E51" s="138"/>
    </row>
    <row r="52" spans="1:5" ht="15.75">
      <c r="A52" s="140"/>
      <c r="B52" s="193" t="s">
        <v>85</v>
      </c>
      <c r="C52" s="193"/>
      <c r="D52" s="193"/>
      <c r="E52" s="193"/>
    </row>
    <row r="53" spans="1:5" ht="15.75">
      <c r="A53" s="139"/>
      <c r="B53" s="193"/>
      <c r="C53" s="193"/>
      <c r="D53" s="193"/>
      <c r="E53" s="193"/>
    </row>
    <row r="54" ht="6.75" customHeight="1"/>
  </sheetData>
  <sheetProtection/>
  <mergeCells count="113">
    <mergeCell ref="A1:E1"/>
    <mergeCell ref="A2:E2"/>
    <mergeCell ref="A3:E3"/>
    <mergeCell ref="A4:E4"/>
    <mergeCell ref="A5:E5"/>
    <mergeCell ref="A6:B6"/>
    <mergeCell ref="D6:E6"/>
    <mergeCell ref="A8:A9"/>
    <mergeCell ref="B8:B9"/>
    <mergeCell ref="C8:C9"/>
    <mergeCell ref="D8:D9"/>
    <mergeCell ref="E8:E9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31:E32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39:A40"/>
    <mergeCell ref="B39:B40"/>
    <mergeCell ref="C39:C40"/>
    <mergeCell ref="D39:D40"/>
    <mergeCell ref="E39:E40"/>
    <mergeCell ref="A41:A42"/>
    <mergeCell ref="B41:B42"/>
    <mergeCell ref="C41:C42"/>
    <mergeCell ref="D41:D42"/>
    <mergeCell ref="E41:E42"/>
    <mergeCell ref="A43:A44"/>
    <mergeCell ref="B43:B44"/>
    <mergeCell ref="C43:C44"/>
    <mergeCell ref="D43:D44"/>
    <mergeCell ref="E43:E44"/>
    <mergeCell ref="A45:A46"/>
    <mergeCell ref="B45:B46"/>
    <mergeCell ref="C45:C46"/>
    <mergeCell ref="D45:D46"/>
    <mergeCell ref="E45:E46"/>
    <mergeCell ref="A47:A48"/>
    <mergeCell ref="B47:B48"/>
    <mergeCell ref="C47:C48"/>
    <mergeCell ref="D47:D48"/>
    <mergeCell ref="E47:E48"/>
    <mergeCell ref="A49:A50"/>
    <mergeCell ref="B49:B50"/>
    <mergeCell ref="C49:C50"/>
    <mergeCell ref="D49:D50"/>
    <mergeCell ref="E49:E50"/>
    <mergeCell ref="B52:E53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BR111"/>
  <sheetViews>
    <sheetView view="pageBreakPreview" zoomScale="68" zoomScaleNormal="50" zoomScaleSheetLayoutView="68" zoomScalePageLayoutView="0" workbookViewId="0" topLeftCell="A19">
      <selection activeCell="E6" sqref="E6"/>
    </sheetView>
  </sheetViews>
  <sheetFormatPr defaultColWidth="9.00390625" defaultRowHeight="12.75"/>
  <cols>
    <col min="1" max="1" width="6.00390625" style="0" customWidth="1"/>
    <col min="2" max="2" width="28.375" style="0" customWidth="1"/>
    <col min="3" max="3" width="6.375" style="0" customWidth="1"/>
    <col min="4" max="4" width="5.875" style="0" customWidth="1"/>
    <col min="5" max="5" width="7.875" style="0" customWidth="1"/>
    <col min="6" max="6" width="6.25390625" style="0" customWidth="1"/>
    <col min="7" max="7" width="28.75390625" style="0" customWidth="1"/>
    <col min="8" max="8" width="6.375" style="0" customWidth="1"/>
    <col min="9" max="9" width="6.00390625" style="0" customWidth="1"/>
    <col min="10" max="10" width="6.375" style="0" customWidth="1"/>
    <col min="11" max="11" width="28.375" style="0" customWidth="1"/>
    <col min="12" max="12" width="6.625" style="0" customWidth="1"/>
    <col min="13" max="13" width="6.125" style="0" customWidth="1"/>
    <col min="14" max="14" width="7.75390625" style="0" customWidth="1"/>
    <col min="15" max="15" width="6.25390625" style="0" customWidth="1"/>
    <col min="16" max="16" width="28.25390625" style="0" customWidth="1"/>
    <col min="17" max="17" width="6.25390625" style="0" customWidth="1"/>
    <col min="18" max="18" width="5.875" style="0" customWidth="1"/>
    <col min="19" max="19" width="28.25390625" style="0" customWidth="1"/>
    <col min="20" max="20" width="6.625" style="0" customWidth="1"/>
    <col min="21" max="21" width="28.75390625" style="0" customWidth="1"/>
    <col min="22" max="22" width="6.125" style="0" customWidth="1"/>
    <col min="23" max="23" width="6.00390625" style="0" customWidth="1"/>
    <col min="24" max="24" width="7.125" style="0" customWidth="1"/>
    <col min="25" max="25" width="7.00390625" style="0" customWidth="1"/>
    <col min="26" max="26" width="10.75390625" style="0" customWidth="1"/>
    <col min="27" max="27" width="5.875" style="0" customWidth="1"/>
    <col min="28" max="28" width="10.00390625" style="0" hidden="1" customWidth="1"/>
    <col min="29" max="29" width="44.25390625" style="0" hidden="1" customWidth="1"/>
    <col min="30" max="30" width="7.125" style="0" hidden="1" customWidth="1"/>
    <col min="31" max="31" width="8.00390625" style="0" hidden="1" customWidth="1"/>
    <col min="32" max="32" width="10.00390625" style="0" hidden="1" customWidth="1"/>
    <col min="33" max="33" width="44.875" style="0" hidden="1" customWidth="1"/>
    <col min="34" max="34" width="7.125" style="0" hidden="1" customWidth="1"/>
    <col min="35" max="35" width="9.875" style="0" hidden="1" customWidth="1"/>
    <col min="36" max="36" width="44.25390625" style="0" hidden="1" customWidth="1"/>
    <col min="37" max="37" width="7.25390625" style="0" hidden="1" customWidth="1"/>
    <col min="38" max="38" width="8.00390625" style="0" hidden="1" customWidth="1"/>
    <col min="39" max="39" width="10.00390625" style="0" hidden="1" customWidth="1"/>
    <col min="40" max="40" width="44.875" style="0" hidden="1" customWidth="1"/>
    <col min="41" max="41" width="7.25390625" style="0" hidden="1" customWidth="1"/>
    <col min="42" max="58" width="0" style="0" hidden="1" customWidth="1"/>
    <col min="59" max="59" width="1.25" style="0" customWidth="1"/>
    <col min="60" max="60" width="1.875" style="0" customWidth="1"/>
  </cols>
  <sheetData>
    <row r="1" spans="1:41" ht="20.25" customHeight="1">
      <c r="A1" s="203" t="s">
        <v>81</v>
      </c>
      <c r="B1" s="203"/>
      <c r="C1" s="203"/>
      <c r="D1" s="203"/>
      <c r="E1" s="203"/>
      <c r="F1" s="203"/>
      <c r="G1" s="203"/>
      <c r="H1" s="203"/>
      <c r="I1" s="203"/>
      <c r="J1" s="211" t="str">
        <f>'[1]шаблон.'!$A$3</f>
        <v>МРО «Российский студенческий спортивный союз»</v>
      </c>
      <c r="K1" s="211"/>
      <c r="L1" s="211"/>
      <c r="M1" s="211"/>
      <c r="N1" s="211"/>
      <c r="O1" s="211"/>
      <c r="P1" s="211"/>
      <c r="Q1" s="211"/>
      <c r="R1" s="211"/>
      <c r="S1" s="211" t="str">
        <f>'[1]шаблон.'!$A$3</f>
        <v>МРО «Российский студенческий спортивный союз»</v>
      </c>
      <c r="T1" s="211"/>
      <c r="U1" s="211"/>
      <c r="V1" s="211"/>
      <c r="W1" s="211"/>
      <c r="X1" s="211"/>
      <c r="Y1" s="211"/>
      <c r="Z1" s="211"/>
      <c r="AA1" s="176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42.75" customHeight="1">
      <c r="A2" s="212" t="s">
        <v>20</v>
      </c>
      <c r="B2" s="212"/>
      <c r="C2" s="212"/>
      <c r="D2" s="212"/>
      <c r="E2" s="212"/>
      <c r="F2" s="212"/>
      <c r="G2" s="212"/>
      <c r="H2" s="212"/>
      <c r="I2" s="212"/>
      <c r="J2" s="212" t="s">
        <v>20</v>
      </c>
      <c r="K2" s="212"/>
      <c r="L2" s="212"/>
      <c r="M2" s="212"/>
      <c r="N2" s="212"/>
      <c r="O2" s="212"/>
      <c r="P2" s="212"/>
      <c r="Q2" s="212"/>
      <c r="R2" s="212"/>
      <c r="S2" s="212" t="s">
        <v>20</v>
      </c>
      <c r="T2" s="212"/>
      <c r="U2" s="212"/>
      <c r="V2" s="212"/>
      <c r="W2" s="212"/>
      <c r="X2" s="212"/>
      <c r="Y2" s="212"/>
      <c r="Z2" s="212"/>
      <c r="AA2" s="177"/>
      <c r="AB2" s="42"/>
      <c r="AC2" s="43"/>
      <c r="AD2" s="43"/>
      <c r="AE2" s="43"/>
      <c r="AF2" s="43"/>
      <c r="AG2" s="43"/>
      <c r="AH2" s="43"/>
      <c r="AI2" s="42"/>
      <c r="AJ2" s="43"/>
      <c r="AK2" s="43"/>
      <c r="AL2" s="43"/>
      <c r="AM2" s="43"/>
      <c r="AN2" s="43"/>
      <c r="AO2" s="43"/>
    </row>
    <row r="3" spans="1:41" ht="23.25" customHeight="1">
      <c r="A3" s="213" t="s">
        <v>82</v>
      </c>
      <c r="B3" s="213"/>
      <c r="C3" s="213"/>
      <c r="D3" s="213"/>
      <c r="E3" s="213"/>
      <c r="F3" s="213"/>
      <c r="G3" s="213"/>
      <c r="H3" s="213"/>
      <c r="I3" s="213"/>
      <c r="J3" s="213" t="s">
        <v>82</v>
      </c>
      <c r="K3" s="213"/>
      <c r="L3" s="213"/>
      <c r="M3" s="213"/>
      <c r="N3" s="213"/>
      <c r="O3" s="213"/>
      <c r="P3" s="213"/>
      <c r="Q3" s="213"/>
      <c r="R3" s="213"/>
      <c r="S3" s="213" t="s">
        <v>82</v>
      </c>
      <c r="T3" s="213"/>
      <c r="U3" s="213"/>
      <c r="V3" s="213"/>
      <c r="W3" s="213"/>
      <c r="X3" s="213"/>
      <c r="Y3" s="213"/>
      <c r="Z3" s="213"/>
      <c r="AA3" s="178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spans="1:41" ht="21.75" customHeight="1">
      <c r="A4" s="213" t="s">
        <v>83</v>
      </c>
      <c r="B4" s="213"/>
      <c r="C4" s="213"/>
      <c r="D4" s="213"/>
      <c r="E4" s="213"/>
      <c r="F4" s="213"/>
      <c r="G4" s="213"/>
      <c r="H4" s="213"/>
      <c r="I4" s="213"/>
      <c r="J4" s="213" t="s">
        <v>83</v>
      </c>
      <c r="K4" s="213"/>
      <c r="L4" s="213"/>
      <c r="M4" s="213"/>
      <c r="N4" s="213"/>
      <c r="O4" s="213"/>
      <c r="P4" s="213"/>
      <c r="Q4" s="213"/>
      <c r="R4" s="213"/>
      <c r="S4" s="213" t="s">
        <v>83</v>
      </c>
      <c r="T4" s="213"/>
      <c r="U4" s="213"/>
      <c r="V4" s="213"/>
      <c r="W4" s="213"/>
      <c r="X4" s="213"/>
      <c r="Y4" s="213"/>
      <c r="Z4" s="213"/>
      <c r="AA4" s="17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30.75" customHeight="1">
      <c r="A5" s="239" t="str">
        <f>'[1]шаблон.'!$A$10</f>
        <v>28 мая 2022 г.</v>
      </c>
      <c r="B5" s="239"/>
      <c r="C5" s="239"/>
      <c r="D5" s="125"/>
      <c r="E5" s="126"/>
      <c r="F5" s="127"/>
      <c r="G5" s="238" t="str">
        <f>'[1]шаблон.'!$A$12</f>
        <v>Москва.  СОК НИУ МГСУ</v>
      </c>
      <c r="H5" s="238"/>
      <c r="I5" s="238"/>
      <c r="J5" s="242" t="s">
        <v>96</v>
      </c>
      <c r="K5" s="242"/>
      <c r="L5" s="128"/>
      <c r="M5" s="129"/>
      <c r="N5" s="126"/>
      <c r="O5" s="127"/>
      <c r="P5" s="238" t="str">
        <f>'[1]шаблон.'!$A$12</f>
        <v>Москва.  СОК НИУ МГСУ</v>
      </c>
      <c r="Q5" s="238"/>
      <c r="R5" s="238"/>
      <c r="S5" s="126" t="s">
        <v>96</v>
      </c>
      <c r="T5" s="126"/>
      <c r="U5" s="126"/>
      <c r="V5" s="209" t="str">
        <f>'[1]шаблон.'!$A$12</f>
        <v>Москва.  СОК НИУ МГСУ</v>
      </c>
      <c r="W5" s="209"/>
      <c r="X5" s="209"/>
      <c r="Y5" s="209"/>
      <c r="Z5" s="209"/>
      <c r="AA5" s="179"/>
      <c r="AB5" s="45"/>
      <c r="AC5" s="45"/>
      <c r="AD5" s="38"/>
      <c r="AE5" s="21"/>
      <c r="AF5" s="24"/>
      <c r="AG5" s="45"/>
      <c r="AH5" s="45"/>
      <c r="AI5" s="45"/>
      <c r="AJ5" s="45"/>
      <c r="AK5" s="38"/>
      <c r="AL5" s="21"/>
      <c r="AM5" s="24"/>
      <c r="AN5" s="45"/>
      <c r="AO5" s="45"/>
    </row>
    <row r="6" spans="1:41" ht="30.75" customHeight="1">
      <c r="A6" s="235" t="s">
        <v>76</v>
      </c>
      <c r="B6" s="235"/>
      <c r="C6" s="235"/>
      <c r="D6" s="235"/>
      <c r="E6" s="124"/>
      <c r="F6" s="235" t="s">
        <v>77</v>
      </c>
      <c r="G6" s="235"/>
      <c r="H6" s="235"/>
      <c r="I6" s="235"/>
      <c r="J6" s="235" t="s">
        <v>78</v>
      </c>
      <c r="K6" s="235"/>
      <c r="L6" s="235"/>
      <c r="M6" s="235"/>
      <c r="N6" s="124"/>
      <c r="O6" s="235" t="s">
        <v>79</v>
      </c>
      <c r="P6" s="235"/>
      <c r="Q6" s="235"/>
      <c r="R6" s="235"/>
      <c r="S6" s="162"/>
      <c r="T6" s="235" t="s">
        <v>80</v>
      </c>
      <c r="U6" s="235"/>
      <c r="V6" s="235"/>
      <c r="W6" s="235"/>
      <c r="X6" s="78"/>
      <c r="Y6" s="89"/>
      <c r="Z6" s="89"/>
      <c r="AA6" s="17"/>
      <c r="AB6" s="25"/>
      <c r="AC6" s="40"/>
      <c r="AD6" s="38"/>
      <c r="AE6" s="39"/>
      <c r="AF6" s="25"/>
      <c r="AG6" s="40"/>
      <c r="AH6" s="38"/>
      <c r="AI6" s="25"/>
      <c r="AJ6" s="40"/>
      <c r="AK6" s="38"/>
      <c r="AL6" s="39"/>
      <c r="AM6" s="25"/>
      <c r="AN6" s="40"/>
      <c r="AO6" s="38"/>
    </row>
    <row r="7" spans="1:41" ht="21" customHeight="1">
      <c r="A7" s="160"/>
      <c r="B7" s="246" t="s">
        <v>117</v>
      </c>
      <c r="C7" s="246"/>
      <c r="D7" s="246"/>
      <c r="E7" s="91"/>
      <c r="F7" s="106"/>
      <c r="G7" s="246" t="s">
        <v>118</v>
      </c>
      <c r="H7" s="246"/>
      <c r="I7" s="246"/>
      <c r="J7" s="106"/>
      <c r="K7" s="246" t="s">
        <v>119</v>
      </c>
      <c r="L7" s="246"/>
      <c r="M7" s="246"/>
      <c r="N7" s="91"/>
      <c r="O7" s="106"/>
      <c r="P7" s="246" t="s">
        <v>120</v>
      </c>
      <c r="Q7" s="246"/>
      <c r="R7" s="246"/>
      <c r="S7" s="163"/>
      <c r="T7" s="106"/>
      <c r="U7" s="246" t="s">
        <v>121</v>
      </c>
      <c r="V7" s="246"/>
      <c r="W7" s="246"/>
      <c r="X7" s="78"/>
      <c r="Y7" s="89"/>
      <c r="Z7" s="89"/>
      <c r="AA7" s="17"/>
      <c r="AB7" s="25"/>
      <c r="AC7" s="40"/>
      <c r="AD7" s="38"/>
      <c r="AE7" s="39"/>
      <c r="AF7" s="25"/>
      <c r="AG7" s="40"/>
      <c r="AH7" s="38"/>
      <c r="AI7" s="25"/>
      <c r="AJ7" s="40"/>
      <c r="AK7" s="38"/>
      <c r="AL7" s="39"/>
      <c r="AM7" s="25"/>
      <c r="AN7" s="40"/>
      <c r="AO7" s="38"/>
    </row>
    <row r="8" spans="1:41" ht="6.75" customHeight="1" thickBot="1">
      <c r="A8" s="90"/>
      <c r="B8" s="247"/>
      <c r="C8" s="247"/>
      <c r="D8" s="247"/>
      <c r="E8" s="18"/>
      <c r="F8" s="57"/>
      <c r="G8" s="55"/>
      <c r="H8" s="55"/>
      <c r="I8" s="56"/>
      <c r="J8" s="57"/>
      <c r="K8" s="55"/>
      <c r="L8" s="55"/>
      <c r="M8" s="56"/>
      <c r="N8" s="18"/>
      <c r="O8" s="57"/>
      <c r="P8" s="55"/>
      <c r="Q8" s="55"/>
      <c r="R8" s="56"/>
      <c r="S8" s="56"/>
      <c r="T8" s="57"/>
      <c r="U8" s="55"/>
      <c r="V8" s="55"/>
      <c r="W8" s="17"/>
      <c r="X8" s="18"/>
      <c r="Y8" s="23"/>
      <c r="Z8" s="25"/>
      <c r="AA8" s="17"/>
      <c r="AB8" s="24"/>
      <c r="AC8" s="25"/>
      <c r="AD8" s="38"/>
      <c r="AE8" s="39"/>
      <c r="AF8" s="24"/>
      <c r="AG8" s="25"/>
      <c r="AH8" s="38"/>
      <c r="AI8" s="24"/>
      <c r="AJ8" s="25"/>
      <c r="AK8" s="38"/>
      <c r="AL8" s="39"/>
      <c r="AM8" s="24"/>
      <c r="AN8" s="25"/>
      <c r="AO8" s="38"/>
    </row>
    <row r="9" spans="1:41" ht="33" customHeight="1">
      <c r="A9" s="165" t="s">
        <v>12</v>
      </c>
      <c r="B9" s="166" t="s">
        <v>13</v>
      </c>
      <c r="C9" s="167" t="s">
        <v>14</v>
      </c>
      <c r="D9" s="168" t="s">
        <v>17</v>
      </c>
      <c r="E9" s="80"/>
      <c r="F9" s="165" t="s">
        <v>12</v>
      </c>
      <c r="G9" s="166" t="s">
        <v>13</v>
      </c>
      <c r="H9" s="167" t="s">
        <v>14</v>
      </c>
      <c r="I9" s="168" t="s">
        <v>17</v>
      </c>
      <c r="J9" s="165" t="s">
        <v>12</v>
      </c>
      <c r="K9" s="166" t="s">
        <v>13</v>
      </c>
      <c r="L9" s="167" t="s">
        <v>14</v>
      </c>
      <c r="M9" s="168" t="s">
        <v>17</v>
      </c>
      <c r="N9" s="80"/>
      <c r="O9" s="165" t="s">
        <v>12</v>
      </c>
      <c r="P9" s="166" t="s">
        <v>13</v>
      </c>
      <c r="Q9" s="167" t="s">
        <v>14</v>
      </c>
      <c r="R9" s="168" t="s">
        <v>17</v>
      </c>
      <c r="S9" s="109"/>
      <c r="T9" s="165" t="s">
        <v>12</v>
      </c>
      <c r="U9" s="166" t="s">
        <v>13</v>
      </c>
      <c r="V9" s="167" t="s">
        <v>14</v>
      </c>
      <c r="W9" s="168" t="s">
        <v>17</v>
      </c>
      <c r="X9" s="6"/>
      <c r="Y9" s="15"/>
      <c r="Z9" s="19"/>
      <c r="AA9" s="20"/>
      <c r="AB9" s="46"/>
      <c r="AC9" s="19"/>
      <c r="AD9" s="47"/>
      <c r="AE9" s="39"/>
      <c r="AF9" s="46"/>
      <c r="AG9" s="19"/>
      <c r="AH9" s="47"/>
      <c r="AI9" s="46"/>
      <c r="AJ9" s="19"/>
      <c r="AK9" s="47"/>
      <c r="AL9" s="39"/>
      <c r="AM9" s="46"/>
      <c r="AN9" s="19"/>
      <c r="AO9" s="47"/>
    </row>
    <row r="10" spans="1:41" ht="12.75" customHeight="1">
      <c r="A10" s="219">
        <v>57</v>
      </c>
      <c r="B10" s="243"/>
      <c r="C10" s="230"/>
      <c r="D10" s="244"/>
      <c r="E10" s="103"/>
      <c r="F10" s="219">
        <f>A10</f>
        <v>57</v>
      </c>
      <c r="G10" s="215" t="s">
        <v>61</v>
      </c>
      <c r="H10" s="216">
        <v>2000</v>
      </c>
      <c r="I10" s="217" t="s">
        <v>33</v>
      </c>
      <c r="J10" s="219">
        <f>A10</f>
        <v>57</v>
      </c>
      <c r="K10" s="215" t="s">
        <v>89</v>
      </c>
      <c r="L10" s="216">
        <v>2003</v>
      </c>
      <c r="M10" s="217">
        <v>1</v>
      </c>
      <c r="N10" s="104"/>
      <c r="O10" s="219">
        <f>A10</f>
        <v>57</v>
      </c>
      <c r="P10" s="240" t="s">
        <v>52</v>
      </c>
      <c r="Q10" s="234">
        <v>2004</v>
      </c>
      <c r="R10" s="241">
        <v>2</v>
      </c>
      <c r="S10" s="174"/>
      <c r="T10" s="219">
        <f>A10</f>
        <v>57</v>
      </c>
      <c r="U10" s="240" t="s">
        <v>63</v>
      </c>
      <c r="V10" s="234">
        <v>2004</v>
      </c>
      <c r="W10" s="241">
        <v>2</v>
      </c>
      <c r="X10" s="6"/>
      <c r="Y10" s="75"/>
      <c r="Z10" s="49"/>
      <c r="AA10" s="50"/>
      <c r="AB10" s="48"/>
      <c r="AC10" s="49"/>
      <c r="AD10" s="50"/>
      <c r="AE10" s="39"/>
      <c r="AF10" s="48"/>
      <c r="AG10" s="49"/>
      <c r="AH10" s="50"/>
      <c r="AI10" s="48"/>
      <c r="AJ10" s="49"/>
      <c r="AK10" s="50"/>
      <c r="AL10" s="39"/>
      <c r="AM10" s="48"/>
      <c r="AN10" s="49"/>
      <c r="AO10" s="50"/>
    </row>
    <row r="11" spans="1:41" ht="12.75" customHeight="1">
      <c r="A11" s="219"/>
      <c r="B11" s="240"/>
      <c r="C11" s="231"/>
      <c r="D11" s="245"/>
      <c r="E11" s="103"/>
      <c r="F11" s="219"/>
      <c r="G11" s="215"/>
      <c r="H11" s="216"/>
      <c r="I11" s="217"/>
      <c r="J11" s="219"/>
      <c r="K11" s="215"/>
      <c r="L11" s="216"/>
      <c r="M11" s="217"/>
      <c r="N11" s="104"/>
      <c r="O11" s="219"/>
      <c r="P11" s="215"/>
      <c r="Q11" s="232"/>
      <c r="R11" s="236"/>
      <c r="S11" s="174"/>
      <c r="T11" s="219"/>
      <c r="U11" s="215"/>
      <c r="V11" s="232"/>
      <c r="W11" s="236"/>
      <c r="X11" s="6"/>
      <c r="Y11" s="75"/>
      <c r="Z11" s="49"/>
      <c r="AA11" s="50"/>
      <c r="AB11" s="48"/>
      <c r="AC11" s="49"/>
      <c r="AD11" s="50"/>
      <c r="AE11" s="39"/>
      <c r="AF11" s="48"/>
      <c r="AG11" s="49"/>
      <c r="AH11" s="50"/>
      <c r="AI11" s="48"/>
      <c r="AJ11" s="49"/>
      <c r="AK11" s="50"/>
      <c r="AL11" s="39"/>
      <c r="AM11" s="48"/>
      <c r="AN11" s="49"/>
      <c r="AO11" s="50"/>
    </row>
    <row r="12" spans="1:41" ht="12.75" customHeight="1">
      <c r="A12" s="219">
        <v>61</v>
      </c>
      <c r="B12" s="215" t="s">
        <v>23</v>
      </c>
      <c r="C12" s="216">
        <v>2001</v>
      </c>
      <c r="D12" s="217">
        <v>2</v>
      </c>
      <c r="E12" s="103"/>
      <c r="F12" s="219">
        <f>A12</f>
        <v>61</v>
      </c>
      <c r="G12" s="215" t="s">
        <v>34</v>
      </c>
      <c r="H12" s="216">
        <v>2003</v>
      </c>
      <c r="I12" s="217">
        <v>1</v>
      </c>
      <c r="J12" s="219">
        <f>A12</f>
        <v>61</v>
      </c>
      <c r="K12" s="215" t="s">
        <v>88</v>
      </c>
      <c r="L12" s="216">
        <v>2003</v>
      </c>
      <c r="M12" s="217">
        <v>1</v>
      </c>
      <c r="N12" s="104"/>
      <c r="O12" s="219">
        <f>A12</f>
        <v>61</v>
      </c>
      <c r="P12" s="215" t="s">
        <v>95</v>
      </c>
      <c r="Q12" s="232">
        <v>2002</v>
      </c>
      <c r="R12" s="236">
        <v>1</v>
      </c>
      <c r="S12" s="174"/>
      <c r="T12" s="219">
        <f>A12</f>
        <v>61</v>
      </c>
      <c r="U12" s="215"/>
      <c r="V12" s="232"/>
      <c r="W12" s="236"/>
      <c r="X12" s="6"/>
      <c r="Y12" s="76"/>
      <c r="Z12" s="77"/>
      <c r="AA12" s="74"/>
      <c r="AB12" s="48"/>
      <c r="AC12" s="49"/>
      <c r="AD12" s="50"/>
      <c r="AE12" s="39"/>
      <c r="AF12" s="48"/>
      <c r="AG12" s="49"/>
      <c r="AH12" s="50"/>
      <c r="AI12" s="48"/>
      <c r="AJ12" s="49"/>
      <c r="AK12" s="50"/>
      <c r="AL12" s="39"/>
      <c r="AM12" s="48"/>
      <c r="AN12" s="49"/>
      <c r="AO12" s="50"/>
    </row>
    <row r="13" spans="1:41" ht="12.75" customHeight="1">
      <c r="A13" s="219"/>
      <c r="B13" s="215"/>
      <c r="C13" s="216"/>
      <c r="D13" s="217"/>
      <c r="E13" s="103"/>
      <c r="F13" s="219"/>
      <c r="G13" s="215"/>
      <c r="H13" s="216"/>
      <c r="I13" s="217"/>
      <c r="J13" s="219"/>
      <c r="K13" s="215"/>
      <c r="L13" s="216"/>
      <c r="M13" s="217"/>
      <c r="N13" s="104"/>
      <c r="O13" s="219"/>
      <c r="P13" s="215"/>
      <c r="Q13" s="232"/>
      <c r="R13" s="236"/>
      <c r="S13" s="174"/>
      <c r="T13" s="219"/>
      <c r="U13" s="215"/>
      <c r="V13" s="232"/>
      <c r="W13" s="236"/>
      <c r="X13" s="6"/>
      <c r="Y13" s="76"/>
      <c r="Z13" s="77"/>
      <c r="AA13" s="74"/>
      <c r="AB13" s="48"/>
      <c r="AC13" s="49"/>
      <c r="AD13" s="50"/>
      <c r="AE13" s="39"/>
      <c r="AF13" s="48"/>
      <c r="AG13" s="49"/>
      <c r="AH13" s="50"/>
      <c r="AI13" s="48"/>
      <c r="AJ13" s="49"/>
      <c r="AK13" s="50"/>
      <c r="AL13" s="39"/>
      <c r="AM13" s="48"/>
      <c r="AN13" s="49"/>
      <c r="AO13" s="50"/>
    </row>
    <row r="14" spans="1:41" ht="12.75" customHeight="1">
      <c r="A14" s="219">
        <v>65</v>
      </c>
      <c r="B14" s="215" t="s">
        <v>24</v>
      </c>
      <c r="C14" s="216">
        <v>2003</v>
      </c>
      <c r="D14" s="217">
        <v>1</v>
      </c>
      <c r="E14" s="103"/>
      <c r="F14" s="219">
        <f>A14</f>
        <v>65</v>
      </c>
      <c r="G14" s="215" t="s">
        <v>35</v>
      </c>
      <c r="H14" s="216">
        <v>1998</v>
      </c>
      <c r="I14" s="217">
        <v>1</v>
      </c>
      <c r="J14" s="219">
        <f>A14</f>
        <v>65</v>
      </c>
      <c r="K14" s="215" t="s">
        <v>92</v>
      </c>
      <c r="L14" s="216">
        <v>1998</v>
      </c>
      <c r="M14" s="217">
        <v>2</v>
      </c>
      <c r="N14" s="104"/>
      <c r="O14" s="219">
        <f>A14</f>
        <v>65</v>
      </c>
      <c r="P14" s="215" t="s">
        <v>50</v>
      </c>
      <c r="Q14" s="232">
        <v>2002</v>
      </c>
      <c r="R14" s="236" t="s">
        <v>29</v>
      </c>
      <c r="S14" s="174"/>
      <c r="T14" s="219">
        <f>A14</f>
        <v>65</v>
      </c>
      <c r="U14" s="215" t="s">
        <v>65</v>
      </c>
      <c r="V14" s="232">
        <v>2002</v>
      </c>
      <c r="W14" s="236">
        <v>2</v>
      </c>
      <c r="X14" s="6"/>
      <c r="Y14" s="75"/>
      <c r="Z14" s="49"/>
      <c r="AA14" s="50"/>
      <c r="AB14" s="48"/>
      <c r="AC14" s="49"/>
      <c r="AD14" s="50"/>
      <c r="AE14" s="39"/>
      <c r="AF14" s="48"/>
      <c r="AG14" s="49"/>
      <c r="AH14" s="50"/>
      <c r="AI14" s="48"/>
      <c r="AJ14" s="49"/>
      <c r="AK14" s="50"/>
      <c r="AL14" s="39"/>
      <c r="AM14" s="48"/>
      <c r="AN14" s="49"/>
      <c r="AO14" s="50"/>
    </row>
    <row r="15" spans="1:41" ht="12.75" customHeight="1">
      <c r="A15" s="219"/>
      <c r="B15" s="215"/>
      <c r="C15" s="216"/>
      <c r="D15" s="217"/>
      <c r="E15" s="103"/>
      <c r="F15" s="219"/>
      <c r="G15" s="215"/>
      <c r="H15" s="216"/>
      <c r="I15" s="217"/>
      <c r="J15" s="219"/>
      <c r="K15" s="215"/>
      <c r="L15" s="216"/>
      <c r="M15" s="217"/>
      <c r="N15" s="104"/>
      <c r="O15" s="219"/>
      <c r="P15" s="215"/>
      <c r="Q15" s="232"/>
      <c r="R15" s="236"/>
      <c r="S15" s="174"/>
      <c r="T15" s="219"/>
      <c r="U15" s="215"/>
      <c r="V15" s="232"/>
      <c r="W15" s="236"/>
      <c r="X15" s="6"/>
      <c r="Y15" s="75"/>
      <c r="Z15" s="49"/>
      <c r="AA15" s="50"/>
      <c r="AB15" s="48"/>
      <c r="AC15" s="49"/>
      <c r="AD15" s="50"/>
      <c r="AE15" s="39"/>
      <c r="AF15" s="48"/>
      <c r="AG15" s="49"/>
      <c r="AH15" s="50"/>
      <c r="AI15" s="48"/>
      <c r="AJ15" s="49"/>
      <c r="AK15" s="50"/>
      <c r="AL15" s="39"/>
      <c r="AM15" s="48"/>
      <c r="AN15" s="49"/>
      <c r="AO15" s="50"/>
    </row>
    <row r="16" spans="1:41" ht="12.75" customHeight="1">
      <c r="A16" s="219">
        <v>70</v>
      </c>
      <c r="B16" s="215" t="s">
        <v>25</v>
      </c>
      <c r="C16" s="216">
        <v>2001</v>
      </c>
      <c r="D16" s="217">
        <v>2</v>
      </c>
      <c r="E16" s="103"/>
      <c r="F16" s="219">
        <f>A16</f>
        <v>70</v>
      </c>
      <c r="G16" s="215" t="s">
        <v>36</v>
      </c>
      <c r="H16" s="216">
        <v>2002</v>
      </c>
      <c r="I16" s="217">
        <v>1</v>
      </c>
      <c r="J16" s="219">
        <f>A16</f>
        <v>70</v>
      </c>
      <c r="K16" s="215" t="s">
        <v>94</v>
      </c>
      <c r="L16" s="216">
        <v>2001</v>
      </c>
      <c r="M16" s="217" t="s">
        <v>29</v>
      </c>
      <c r="N16" s="104"/>
      <c r="O16" s="219">
        <f>A16</f>
        <v>70</v>
      </c>
      <c r="P16" s="215" t="s">
        <v>57</v>
      </c>
      <c r="Q16" s="232">
        <v>2002</v>
      </c>
      <c r="R16" s="236" t="s">
        <v>29</v>
      </c>
      <c r="S16" s="174"/>
      <c r="T16" s="219">
        <f>A16</f>
        <v>70</v>
      </c>
      <c r="U16" s="215"/>
      <c r="V16" s="232"/>
      <c r="W16" s="236"/>
      <c r="X16" s="6"/>
      <c r="Y16" s="75"/>
      <c r="Z16" s="49"/>
      <c r="AA16" s="50"/>
      <c r="AB16" s="48"/>
      <c r="AC16" s="49"/>
      <c r="AD16" s="50"/>
      <c r="AE16" s="39"/>
      <c r="AF16" s="48"/>
      <c r="AG16" s="49"/>
      <c r="AH16" s="50"/>
      <c r="AI16" s="48"/>
      <c r="AJ16" s="49"/>
      <c r="AK16" s="50"/>
      <c r="AL16" s="39"/>
      <c r="AM16" s="48"/>
      <c r="AN16" s="49"/>
      <c r="AO16" s="50"/>
    </row>
    <row r="17" spans="1:41" ht="12.75" customHeight="1">
      <c r="A17" s="219"/>
      <c r="B17" s="215"/>
      <c r="C17" s="216"/>
      <c r="D17" s="217"/>
      <c r="E17" s="103"/>
      <c r="F17" s="219"/>
      <c r="G17" s="215"/>
      <c r="H17" s="216"/>
      <c r="I17" s="217"/>
      <c r="J17" s="219"/>
      <c r="K17" s="215"/>
      <c r="L17" s="216"/>
      <c r="M17" s="217"/>
      <c r="N17" s="104"/>
      <c r="O17" s="219"/>
      <c r="P17" s="215"/>
      <c r="Q17" s="232"/>
      <c r="R17" s="236"/>
      <c r="S17" s="174"/>
      <c r="T17" s="219"/>
      <c r="U17" s="215"/>
      <c r="V17" s="232"/>
      <c r="W17" s="236"/>
      <c r="X17" s="6"/>
      <c r="Y17" s="75"/>
      <c r="Z17" s="49"/>
      <c r="AA17" s="50"/>
      <c r="AB17" s="48"/>
      <c r="AC17" s="49"/>
      <c r="AD17" s="50"/>
      <c r="AE17" s="39"/>
      <c r="AF17" s="48"/>
      <c r="AG17" s="49"/>
      <c r="AH17" s="50"/>
      <c r="AI17" s="48"/>
      <c r="AJ17" s="49"/>
      <c r="AK17" s="50"/>
      <c r="AL17" s="39"/>
      <c r="AM17" s="48"/>
      <c r="AN17" s="49"/>
      <c r="AO17" s="50"/>
    </row>
    <row r="18" spans="1:41" ht="12.75" customHeight="1">
      <c r="A18" s="219">
        <v>74</v>
      </c>
      <c r="B18" s="215" t="s">
        <v>26</v>
      </c>
      <c r="C18" s="216">
        <v>2001</v>
      </c>
      <c r="D18" s="217">
        <v>2</v>
      </c>
      <c r="E18" s="103"/>
      <c r="F18" s="219">
        <f>A18</f>
        <v>74</v>
      </c>
      <c r="G18" s="215" t="s">
        <v>37</v>
      </c>
      <c r="H18" s="216">
        <v>2003</v>
      </c>
      <c r="I18" s="217">
        <v>1</v>
      </c>
      <c r="J18" s="219">
        <f>A18</f>
        <v>74</v>
      </c>
      <c r="K18" s="215" t="s">
        <v>90</v>
      </c>
      <c r="L18" s="216">
        <v>2001</v>
      </c>
      <c r="M18" s="217">
        <v>1</v>
      </c>
      <c r="N18" s="104"/>
      <c r="O18" s="219">
        <f>A18</f>
        <v>74</v>
      </c>
      <c r="P18" s="215" t="s">
        <v>48</v>
      </c>
      <c r="Q18" s="232">
        <v>2002</v>
      </c>
      <c r="R18" s="236" t="s">
        <v>29</v>
      </c>
      <c r="S18" s="174"/>
      <c r="T18" s="219">
        <f>A18</f>
        <v>74</v>
      </c>
      <c r="U18" s="215" t="s">
        <v>68</v>
      </c>
      <c r="V18" s="232">
        <v>2002</v>
      </c>
      <c r="W18" s="236">
        <v>2</v>
      </c>
      <c r="X18" s="6"/>
      <c r="Y18" s="75"/>
      <c r="Z18" s="49"/>
      <c r="AA18" s="50"/>
      <c r="AB18" s="48"/>
      <c r="AC18" s="49"/>
      <c r="AD18" s="50"/>
      <c r="AE18" s="39"/>
      <c r="AF18" s="48"/>
      <c r="AG18" s="49"/>
      <c r="AH18" s="50"/>
      <c r="AI18" s="48"/>
      <c r="AJ18" s="49"/>
      <c r="AK18" s="50"/>
      <c r="AL18" s="39"/>
      <c r="AM18" s="48"/>
      <c r="AN18" s="49"/>
      <c r="AO18" s="50"/>
    </row>
    <row r="19" spans="1:41" ht="12.75" customHeight="1">
      <c r="A19" s="219"/>
      <c r="B19" s="215"/>
      <c r="C19" s="216"/>
      <c r="D19" s="217"/>
      <c r="E19" s="103"/>
      <c r="F19" s="219"/>
      <c r="G19" s="215"/>
      <c r="H19" s="216"/>
      <c r="I19" s="217"/>
      <c r="J19" s="219"/>
      <c r="K19" s="215"/>
      <c r="L19" s="216"/>
      <c r="M19" s="217"/>
      <c r="N19" s="104"/>
      <c r="O19" s="219"/>
      <c r="P19" s="215"/>
      <c r="Q19" s="232"/>
      <c r="R19" s="236"/>
      <c r="S19" s="174"/>
      <c r="T19" s="219"/>
      <c r="U19" s="215"/>
      <c r="V19" s="232"/>
      <c r="W19" s="236"/>
      <c r="X19" s="6"/>
      <c r="Y19" s="75"/>
      <c r="Z19" s="49"/>
      <c r="AA19" s="50"/>
      <c r="AB19" s="48"/>
      <c r="AC19" s="49"/>
      <c r="AD19" s="50"/>
      <c r="AE19" s="39"/>
      <c r="AF19" s="48"/>
      <c r="AG19" s="49"/>
      <c r="AH19" s="50"/>
      <c r="AI19" s="48"/>
      <c r="AJ19" s="49"/>
      <c r="AK19" s="50"/>
      <c r="AL19" s="39"/>
      <c r="AM19" s="48"/>
      <c r="AN19" s="49"/>
      <c r="AO19" s="50"/>
    </row>
    <row r="20" spans="1:43" ht="12.75" customHeight="1">
      <c r="A20" s="219">
        <v>79</v>
      </c>
      <c r="B20" s="215" t="s">
        <v>27</v>
      </c>
      <c r="C20" s="216">
        <v>2003</v>
      </c>
      <c r="D20" s="217">
        <v>2</v>
      </c>
      <c r="E20" s="103"/>
      <c r="F20" s="219">
        <f>A20</f>
        <v>79</v>
      </c>
      <c r="G20" s="215" t="s">
        <v>38</v>
      </c>
      <c r="H20" s="216">
        <v>2002</v>
      </c>
      <c r="I20" s="217">
        <v>1</v>
      </c>
      <c r="J20" s="219">
        <f>A20</f>
        <v>79</v>
      </c>
      <c r="K20" s="215" t="s">
        <v>91</v>
      </c>
      <c r="L20" s="216">
        <v>2004</v>
      </c>
      <c r="M20" s="217">
        <v>2</v>
      </c>
      <c r="N20" s="104"/>
      <c r="O20" s="219">
        <f>A20</f>
        <v>79</v>
      </c>
      <c r="P20" s="215" t="s">
        <v>47</v>
      </c>
      <c r="Q20" s="232">
        <v>1998</v>
      </c>
      <c r="R20" s="236">
        <v>1</v>
      </c>
      <c r="S20" s="174"/>
      <c r="T20" s="219">
        <f>A20</f>
        <v>79</v>
      </c>
      <c r="U20" s="215" t="s">
        <v>71</v>
      </c>
      <c r="V20" s="232">
        <v>2002</v>
      </c>
      <c r="W20" s="236">
        <v>2</v>
      </c>
      <c r="X20" s="6"/>
      <c r="Y20" s="75"/>
      <c r="Z20" s="49"/>
      <c r="AA20" s="50"/>
      <c r="AB20" s="48"/>
      <c r="AC20" s="49"/>
      <c r="AD20" s="50"/>
      <c r="AE20" s="39"/>
      <c r="AF20" s="48"/>
      <c r="AG20" s="49"/>
      <c r="AH20" s="50"/>
      <c r="AI20" s="48"/>
      <c r="AJ20" s="49"/>
      <c r="AK20" s="50"/>
      <c r="AL20" s="39"/>
      <c r="AM20" s="48"/>
      <c r="AN20" s="49"/>
      <c r="AO20" s="50"/>
      <c r="AQ20" s="6"/>
    </row>
    <row r="21" spans="1:41" ht="12.75" customHeight="1">
      <c r="A21" s="219"/>
      <c r="B21" s="215"/>
      <c r="C21" s="216"/>
      <c r="D21" s="217"/>
      <c r="E21" s="103"/>
      <c r="F21" s="219"/>
      <c r="G21" s="215"/>
      <c r="H21" s="216"/>
      <c r="I21" s="217"/>
      <c r="J21" s="219"/>
      <c r="K21" s="215"/>
      <c r="L21" s="216"/>
      <c r="M21" s="217"/>
      <c r="N21" s="104"/>
      <c r="O21" s="219"/>
      <c r="P21" s="215"/>
      <c r="Q21" s="232"/>
      <c r="R21" s="236"/>
      <c r="S21" s="174"/>
      <c r="T21" s="219"/>
      <c r="U21" s="215"/>
      <c r="V21" s="232"/>
      <c r="W21" s="236"/>
      <c r="X21" s="6"/>
      <c r="Y21" s="75"/>
      <c r="Z21" s="49"/>
      <c r="AA21" s="50"/>
      <c r="AB21" s="48"/>
      <c r="AC21" s="49"/>
      <c r="AD21" s="50"/>
      <c r="AE21" s="39"/>
      <c r="AF21" s="48"/>
      <c r="AG21" s="49"/>
      <c r="AH21" s="50"/>
      <c r="AI21" s="48"/>
      <c r="AJ21" s="49"/>
      <c r="AK21" s="50"/>
      <c r="AL21" s="39"/>
      <c r="AM21" s="48"/>
      <c r="AN21" s="49"/>
      <c r="AO21" s="50"/>
    </row>
    <row r="22" spans="1:41" ht="12.75" customHeight="1">
      <c r="A22" s="219">
        <v>86</v>
      </c>
      <c r="B22" s="215" t="s">
        <v>28</v>
      </c>
      <c r="C22" s="216">
        <v>2003</v>
      </c>
      <c r="D22" s="217" t="s">
        <v>29</v>
      </c>
      <c r="E22" s="103"/>
      <c r="F22" s="219">
        <f>A22</f>
        <v>86</v>
      </c>
      <c r="G22" s="215" t="s">
        <v>39</v>
      </c>
      <c r="H22" s="216">
        <v>2001</v>
      </c>
      <c r="I22" s="217">
        <v>1</v>
      </c>
      <c r="J22" s="219">
        <f>A22</f>
        <v>86</v>
      </c>
      <c r="K22" s="215"/>
      <c r="L22" s="216"/>
      <c r="M22" s="217"/>
      <c r="N22" s="104"/>
      <c r="O22" s="219">
        <f>A22</f>
        <v>86</v>
      </c>
      <c r="P22" s="215" t="s">
        <v>45</v>
      </c>
      <c r="Q22" s="232">
        <v>2001</v>
      </c>
      <c r="R22" s="236">
        <v>1</v>
      </c>
      <c r="S22" s="174"/>
      <c r="T22" s="219">
        <f>A22</f>
        <v>86</v>
      </c>
      <c r="U22" s="215" t="s">
        <v>67</v>
      </c>
      <c r="V22" s="232">
        <v>2000</v>
      </c>
      <c r="W22" s="236">
        <v>2</v>
      </c>
      <c r="X22" s="6"/>
      <c r="Y22" s="75"/>
      <c r="Z22" s="49"/>
      <c r="AA22" s="50"/>
      <c r="AB22" s="48"/>
      <c r="AC22" s="49"/>
      <c r="AD22" s="50"/>
      <c r="AE22" s="39"/>
      <c r="AF22" s="48"/>
      <c r="AG22" s="49"/>
      <c r="AH22" s="50"/>
      <c r="AI22" s="48"/>
      <c r="AJ22" s="49"/>
      <c r="AK22" s="50"/>
      <c r="AL22" s="39"/>
      <c r="AM22" s="48"/>
      <c r="AN22" s="49"/>
      <c r="AO22" s="50"/>
    </row>
    <row r="23" spans="1:41" ht="12.75" customHeight="1">
      <c r="A23" s="219"/>
      <c r="B23" s="215"/>
      <c r="C23" s="216"/>
      <c r="D23" s="217"/>
      <c r="E23" s="103"/>
      <c r="F23" s="219"/>
      <c r="G23" s="215"/>
      <c r="H23" s="216"/>
      <c r="I23" s="217"/>
      <c r="J23" s="219"/>
      <c r="K23" s="215"/>
      <c r="L23" s="216"/>
      <c r="M23" s="217"/>
      <c r="N23" s="104"/>
      <c r="O23" s="219"/>
      <c r="P23" s="215"/>
      <c r="Q23" s="232"/>
      <c r="R23" s="236"/>
      <c r="S23" s="174"/>
      <c r="T23" s="219"/>
      <c r="U23" s="215"/>
      <c r="V23" s="232"/>
      <c r="W23" s="236"/>
      <c r="X23" s="6"/>
      <c r="Y23" s="75"/>
      <c r="Z23" s="49"/>
      <c r="AA23" s="50"/>
      <c r="AB23" s="48"/>
      <c r="AC23" s="49"/>
      <c r="AD23" s="50"/>
      <c r="AE23" s="39"/>
      <c r="AF23" s="48"/>
      <c r="AG23" s="49"/>
      <c r="AH23" s="50"/>
      <c r="AI23" s="48"/>
      <c r="AJ23" s="49"/>
      <c r="AK23" s="50"/>
      <c r="AL23" s="39"/>
      <c r="AM23" s="48"/>
      <c r="AN23" s="49"/>
      <c r="AO23" s="50"/>
    </row>
    <row r="24" spans="1:41" ht="12.75" customHeight="1">
      <c r="A24" s="219">
        <v>92</v>
      </c>
      <c r="B24" s="215" t="s">
        <v>30</v>
      </c>
      <c r="C24" s="216">
        <v>2003</v>
      </c>
      <c r="D24" s="217">
        <v>1</v>
      </c>
      <c r="E24" s="103"/>
      <c r="F24" s="219">
        <f>A24</f>
        <v>92</v>
      </c>
      <c r="G24" s="215" t="s">
        <v>40</v>
      </c>
      <c r="H24" s="216">
        <v>1999</v>
      </c>
      <c r="I24" s="217">
        <v>1</v>
      </c>
      <c r="J24" s="219">
        <f>A24</f>
        <v>92</v>
      </c>
      <c r="K24" s="215"/>
      <c r="L24" s="216"/>
      <c r="M24" s="217"/>
      <c r="N24" s="104"/>
      <c r="O24" s="219">
        <f>A24</f>
        <v>92</v>
      </c>
      <c r="P24" s="215" t="s">
        <v>51</v>
      </c>
      <c r="Q24" s="232">
        <v>1998</v>
      </c>
      <c r="R24" s="236">
        <v>3</v>
      </c>
      <c r="S24" s="174"/>
      <c r="T24" s="219">
        <f>A24</f>
        <v>92</v>
      </c>
      <c r="U24" s="215" t="s">
        <v>69</v>
      </c>
      <c r="V24" s="232">
        <v>2000</v>
      </c>
      <c r="W24" s="236">
        <v>2</v>
      </c>
      <c r="X24" s="6"/>
      <c r="Y24" s="75"/>
      <c r="Z24" s="49"/>
      <c r="AA24" s="50"/>
      <c r="AB24" s="48"/>
      <c r="AC24" s="49"/>
      <c r="AD24" s="50"/>
      <c r="AE24" s="39"/>
      <c r="AF24" s="48"/>
      <c r="AG24" s="49"/>
      <c r="AH24" s="50"/>
      <c r="AI24" s="48"/>
      <c r="AJ24" s="49"/>
      <c r="AK24" s="50"/>
      <c r="AL24" s="39"/>
      <c r="AM24" s="48"/>
      <c r="AN24" s="49"/>
      <c r="AO24" s="50"/>
    </row>
    <row r="25" spans="1:41" ht="12.75" customHeight="1">
      <c r="A25" s="219"/>
      <c r="B25" s="215"/>
      <c r="C25" s="216"/>
      <c r="D25" s="217"/>
      <c r="E25" s="103"/>
      <c r="F25" s="219"/>
      <c r="G25" s="215"/>
      <c r="H25" s="216"/>
      <c r="I25" s="217"/>
      <c r="J25" s="219"/>
      <c r="K25" s="215"/>
      <c r="L25" s="216"/>
      <c r="M25" s="217"/>
      <c r="N25" s="104"/>
      <c r="O25" s="219"/>
      <c r="P25" s="215"/>
      <c r="Q25" s="232"/>
      <c r="R25" s="236"/>
      <c r="S25" s="174"/>
      <c r="T25" s="219"/>
      <c r="U25" s="215"/>
      <c r="V25" s="232"/>
      <c r="W25" s="236"/>
      <c r="X25" s="6"/>
      <c r="Y25" s="75"/>
      <c r="Z25" s="49"/>
      <c r="AA25" s="50"/>
      <c r="AB25" s="48"/>
      <c r="AC25" s="49"/>
      <c r="AD25" s="50"/>
      <c r="AE25" s="39"/>
      <c r="AF25" s="48"/>
      <c r="AG25" s="49"/>
      <c r="AH25" s="50"/>
      <c r="AI25" s="48"/>
      <c r="AJ25" s="49"/>
      <c r="AK25" s="50"/>
      <c r="AL25" s="39"/>
      <c r="AM25" s="48"/>
      <c r="AN25" s="49"/>
      <c r="AO25" s="50"/>
    </row>
    <row r="26" spans="1:41" ht="12.75" customHeight="1">
      <c r="A26" s="219">
        <v>97</v>
      </c>
      <c r="B26" s="215"/>
      <c r="C26" s="216"/>
      <c r="D26" s="217"/>
      <c r="E26" s="103"/>
      <c r="F26" s="219">
        <f>A26</f>
        <v>97</v>
      </c>
      <c r="G26" s="215" t="s">
        <v>41</v>
      </c>
      <c r="H26" s="216">
        <v>2001</v>
      </c>
      <c r="I26" s="217">
        <v>1</v>
      </c>
      <c r="J26" s="219">
        <f>A26</f>
        <v>97</v>
      </c>
      <c r="K26" s="215"/>
      <c r="L26" s="216"/>
      <c r="M26" s="217"/>
      <c r="N26" s="104"/>
      <c r="O26" s="219">
        <f>A26</f>
        <v>97</v>
      </c>
      <c r="P26" s="215" t="s">
        <v>49</v>
      </c>
      <c r="Q26" s="232">
        <v>2003</v>
      </c>
      <c r="R26" s="236" t="s">
        <v>29</v>
      </c>
      <c r="S26" s="174"/>
      <c r="T26" s="219">
        <f>A26</f>
        <v>97</v>
      </c>
      <c r="U26" s="215" t="s">
        <v>64</v>
      </c>
      <c r="V26" s="232">
        <v>2002</v>
      </c>
      <c r="W26" s="236">
        <v>2</v>
      </c>
      <c r="X26" s="6"/>
      <c r="Y26" s="75"/>
      <c r="Z26" s="49"/>
      <c r="AA26" s="50"/>
      <c r="AB26" s="48"/>
      <c r="AC26" s="49"/>
      <c r="AD26" s="50"/>
      <c r="AE26" s="39"/>
      <c r="AF26" s="48"/>
      <c r="AG26" s="49"/>
      <c r="AH26" s="50"/>
      <c r="AI26" s="48"/>
      <c r="AJ26" s="49"/>
      <c r="AK26" s="50"/>
      <c r="AL26" s="39"/>
      <c r="AM26" s="48"/>
      <c r="AN26" s="49"/>
      <c r="AO26" s="50"/>
    </row>
    <row r="27" spans="1:41" ht="12.75" customHeight="1">
      <c r="A27" s="219"/>
      <c r="B27" s="215"/>
      <c r="C27" s="216"/>
      <c r="D27" s="217"/>
      <c r="E27" s="103"/>
      <c r="F27" s="219"/>
      <c r="G27" s="215"/>
      <c r="H27" s="216"/>
      <c r="I27" s="217"/>
      <c r="J27" s="219"/>
      <c r="K27" s="215"/>
      <c r="L27" s="216"/>
      <c r="M27" s="217"/>
      <c r="N27" s="104"/>
      <c r="O27" s="219"/>
      <c r="P27" s="215"/>
      <c r="Q27" s="232"/>
      <c r="R27" s="236"/>
      <c r="S27" s="174"/>
      <c r="T27" s="219"/>
      <c r="U27" s="215"/>
      <c r="V27" s="232"/>
      <c r="W27" s="236"/>
      <c r="X27" s="6"/>
      <c r="Y27" s="75"/>
      <c r="Z27" s="49"/>
      <c r="AA27" s="50"/>
      <c r="AB27" s="48"/>
      <c r="AC27" s="49"/>
      <c r="AD27" s="50"/>
      <c r="AE27" s="39"/>
      <c r="AF27" s="48"/>
      <c r="AG27" s="49"/>
      <c r="AH27" s="50"/>
      <c r="AI27" s="48"/>
      <c r="AJ27" s="49"/>
      <c r="AK27" s="50"/>
      <c r="AL27" s="39"/>
      <c r="AM27" s="48"/>
      <c r="AN27" s="49"/>
      <c r="AO27" s="50"/>
    </row>
    <row r="28" spans="1:41" ht="12.75" customHeight="1">
      <c r="A28" s="219">
        <v>125</v>
      </c>
      <c r="B28" s="215" t="s">
        <v>31</v>
      </c>
      <c r="C28" s="216">
        <v>1999</v>
      </c>
      <c r="D28" s="217" t="s">
        <v>29</v>
      </c>
      <c r="E28" s="103"/>
      <c r="F28" s="219">
        <f>A28</f>
        <v>125</v>
      </c>
      <c r="G28" s="215" t="s">
        <v>42</v>
      </c>
      <c r="H28" s="216">
        <v>2002</v>
      </c>
      <c r="I28" s="217">
        <v>2</v>
      </c>
      <c r="J28" s="219">
        <f>A28</f>
        <v>125</v>
      </c>
      <c r="K28" s="215"/>
      <c r="L28" s="216"/>
      <c r="M28" s="217"/>
      <c r="N28" s="104"/>
      <c r="O28" s="219">
        <f>A28</f>
        <v>125</v>
      </c>
      <c r="P28" s="215" t="s">
        <v>46</v>
      </c>
      <c r="Q28" s="232">
        <v>2001</v>
      </c>
      <c r="R28" s="236" t="s">
        <v>29</v>
      </c>
      <c r="S28" s="174"/>
      <c r="T28" s="219">
        <f>A28</f>
        <v>125</v>
      </c>
      <c r="U28" s="215"/>
      <c r="V28" s="232"/>
      <c r="W28" s="236"/>
      <c r="X28" s="6"/>
      <c r="Y28" s="75"/>
      <c r="Z28" s="49"/>
      <c r="AA28" s="50"/>
      <c r="AB28" s="48"/>
      <c r="AC28" s="49"/>
      <c r="AD28" s="50"/>
      <c r="AE28" s="39"/>
      <c r="AF28" s="48"/>
      <c r="AG28" s="49"/>
      <c r="AH28" s="50"/>
      <c r="AI28" s="48"/>
      <c r="AJ28" s="49"/>
      <c r="AK28" s="50"/>
      <c r="AL28" s="39"/>
      <c r="AM28" s="48"/>
      <c r="AN28" s="49"/>
      <c r="AO28" s="50"/>
    </row>
    <row r="29" spans="1:41" ht="12.75" customHeight="1" thickBot="1">
      <c r="A29" s="224"/>
      <c r="B29" s="220"/>
      <c r="C29" s="221"/>
      <c r="D29" s="222"/>
      <c r="E29" s="103"/>
      <c r="F29" s="224"/>
      <c r="G29" s="220"/>
      <c r="H29" s="221"/>
      <c r="I29" s="222"/>
      <c r="J29" s="224"/>
      <c r="K29" s="220"/>
      <c r="L29" s="221"/>
      <c r="M29" s="222"/>
      <c r="N29" s="104"/>
      <c r="O29" s="224"/>
      <c r="P29" s="220"/>
      <c r="Q29" s="233"/>
      <c r="R29" s="237"/>
      <c r="S29" s="174"/>
      <c r="T29" s="224"/>
      <c r="U29" s="220"/>
      <c r="V29" s="233"/>
      <c r="W29" s="237"/>
      <c r="X29" s="6"/>
      <c r="Y29" s="75"/>
      <c r="Z29" s="49"/>
      <c r="AA29" s="50"/>
      <c r="AB29" s="48"/>
      <c r="AC29" s="49"/>
      <c r="AD29" s="50"/>
      <c r="AE29" s="39"/>
      <c r="AF29" s="48"/>
      <c r="AG29" s="49"/>
      <c r="AH29" s="50"/>
      <c r="AI29" s="48"/>
      <c r="AJ29" s="49"/>
      <c r="AK29" s="50"/>
      <c r="AL29" s="39"/>
      <c r="AM29" s="48"/>
      <c r="AN29" s="49"/>
      <c r="AO29" s="50"/>
    </row>
    <row r="30" spans="1:41" ht="22.5" customHeight="1">
      <c r="A30" s="249" t="s">
        <v>21</v>
      </c>
      <c r="B30" s="249"/>
      <c r="C30" s="249"/>
      <c r="D30" s="249"/>
      <c r="E30" s="123"/>
      <c r="F30" s="249" t="s">
        <v>21</v>
      </c>
      <c r="G30" s="249"/>
      <c r="H30" s="249"/>
      <c r="I30" s="249"/>
      <c r="J30" s="249" t="s">
        <v>21</v>
      </c>
      <c r="K30" s="249"/>
      <c r="L30" s="249"/>
      <c r="M30" s="249"/>
      <c r="N30" s="123"/>
      <c r="O30" s="249" t="s">
        <v>21</v>
      </c>
      <c r="P30" s="249"/>
      <c r="Q30" s="249"/>
      <c r="R30" s="249"/>
      <c r="S30" s="164"/>
      <c r="T30" s="249" t="s">
        <v>21</v>
      </c>
      <c r="U30" s="249"/>
      <c r="V30" s="249"/>
      <c r="W30" s="249"/>
      <c r="X30" s="6"/>
      <c r="Y30" s="75"/>
      <c r="Z30" s="49"/>
      <c r="AA30" s="50"/>
      <c r="AB30" s="48"/>
      <c r="AC30" s="49"/>
      <c r="AD30" s="50"/>
      <c r="AE30" s="39"/>
      <c r="AF30" s="48"/>
      <c r="AG30" s="49"/>
      <c r="AH30" s="50"/>
      <c r="AI30" s="48"/>
      <c r="AJ30" s="49"/>
      <c r="AK30" s="50"/>
      <c r="AL30" s="39"/>
      <c r="AM30" s="48"/>
      <c r="AN30" s="49"/>
      <c r="AO30" s="50"/>
    </row>
    <row r="31" spans="1:41" ht="17.25" customHeight="1" thickBot="1">
      <c r="A31" s="249"/>
      <c r="B31" s="249"/>
      <c r="C31" s="249"/>
      <c r="D31" s="249"/>
      <c r="E31" s="123"/>
      <c r="F31" s="249"/>
      <c r="G31" s="249"/>
      <c r="H31" s="249"/>
      <c r="I31" s="249"/>
      <c r="J31" s="249"/>
      <c r="K31" s="249"/>
      <c r="L31" s="249"/>
      <c r="M31" s="249"/>
      <c r="N31" s="123"/>
      <c r="O31" s="249"/>
      <c r="P31" s="249"/>
      <c r="Q31" s="249"/>
      <c r="R31" s="249"/>
      <c r="S31" s="164"/>
      <c r="T31" s="249"/>
      <c r="U31" s="249"/>
      <c r="V31" s="249"/>
      <c r="W31" s="249"/>
      <c r="X31" s="6"/>
      <c r="Y31" s="75"/>
      <c r="Z31" s="49"/>
      <c r="AA31" s="50"/>
      <c r="AB31" s="48"/>
      <c r="AC31" s="49"/>
      <c r="AD31" s="50"/>
      <c r="AE31" s="39"/>
      <c r="AF31" s="48"/>
      <c r="AG31" s="49"/>
      <c r="AH31" s="50"/>
      <c r="AI31" s="48"/>
      <c r="AJ31" s="49"/>
      <c r="AK31" s="50"/>
      <c r="AL31" s="39"/>
      <c r="AM31" s="48"/>
      <c r="AN31" s="49"/>
      <c r="AO31" s="50"/>
    </row>
    <row r="32" spans="1:41" ht="12" customHeight="1">
      <c r="A32" s="229">
        <v>57</v>
      </c>
      <c r="B32" s="226"/>
      <c r="C32" s="227"/>
      <c r="D32" s="228"/>
      <c r="E32" s="102"/>
      <c r="F32" s="225">
        <v>57</v>
      </c>
      <c r="G32" s="226"/>
      <c r="H32" s="227"/>
      <c r="I32" s="228"/>
      <c r="J32" s="225">
        <v>57</v>
      </c>
      <c r="K32" s="226"/>
      <c r="L32" s="227"/>
      <c r="M32" s="228"/>
      <c r="N32" s="105"/>
      <c r="O32" s="225">
        <v>57</v>
      </c>
      <c r="P32" s="226"/>
      <c r="Q32" s="227"/>
      <c r="R32" s="228"/>
      <c r="S32" s="175"/>
      <c r="T32" s="225">
        <v>57</v>
      </c>
      <c r="U32" s="226"/>
      <c r="V32" s="227"/>
      <c r="W32" s="228"/>
      <c r="X32" s="39"/>
      <c r="Y32" s="75"/>
      <c r="Z32" s="49"/>
      <c r="AA32" s="50"/>
      <c r="AB32" s="48"/>
      <c r="AC32" s="49"/>
      <c r="AD32" s="50"/>
      <c r="AE32" s="39"/>
      <c r="AF32" s="48"/>
      <c r="AG32" s="49"/>
      <c r="AH32" s="50"/>
      <c r="AI32" s="48"/>
      <c r="AJ32" s="49"/>
      <c r="AK32" s="50"/>
      <c r="AL32" s="39"/>
      <c r="AM32" s="48"/>
      <c r="AN32" s="49"/>
      <c r="AO32" s="50"/>
    </row>
    <row r="33" spans="1:70" ht="11.25" customHeight="1">
      <c r="A33" s="219"/>
      <c r="B33" s="215"/>
      <c r="C33" s="216"/>
      <c r="D33" s="217"/>
      <c r="E33" s="102"/>
      <c r="F33" s="214"/>
      <c r="G33" s="215"/>
      <c r="H33" s="216"/>
      <c r="I33" s="217"/>
      <c r="J33" s="214"/>
      <c r="K33" s="215"/>
      <c r="L33" s="216"/>
      <c r="M33" s="217"/>
      <c r="N33" s="105"/>
      <c r="O33" s="214"/>
      <c r="P33" s="215"/>
      <c r="Q33" s="216"/>
      <c r="R33" s="217"/>
      <c r="S33" s="175"/>
      <c r="T33" s="214"/>
      <c r="U33" s="215"/>
      <c r="V33" s="216"/>
      <c r="W33" s="217"/>
      <c r="X33" s="39"/>
      <c r="Y33" s="75"/>
      <c r="Z33" s="49"/>
      <c r="AA33" s="50"/>
      <c r="AB33" s="48"/>
      <c r="AC33" s="49"/>
      <c r="AD33" s="50"/>
      <c r="AE33" s="39"/>
      <c r="AF33" s="48"/>
      <c r="AG33" s="49"/>
      <c r="AH33" s="50"/>
      <c r="AI33" s="48"/>
      <c r="AJ33" s="49"/>
      <c r="AK33" s="50"/>
      <c r="AL33" s="39"/>
      <c r="AM33" s="48"/>
      <c r="AN33" s="49"/>
      <c r="AO33" s="50"/>
      <c r="BR33" t="s">
        <v>53</v>
      </c>
    </row>
    <row r="34" spans="1:41" ht="11.25" customHeight="1">
      <c r="A34" s="219">
        <v>61</v>
      </c>
      <c r="B34" s="215" t="s">
        <v>32</v>
      </c>
      <c r="C34" s="216">
        <v>2003</v>
      </c>
      <c r="D34" s="217">
        <v>2</v>
      </c>
      <c r="E34" s="102"/>
      <c r="F34" s="214">
        <v>61</v>
      </c>
      <c r="G34" s="215" t="s">
        <v>43</v>
      </c>
      <c r="H34" s="216">
        <v>2003</v>
      </c>
      <c r="I34" s="217">
        <v>1</v>
      </c>
      <c r="J34" s="214">
        <v>61</v>
      </c>
      <c r="K34" s="215"/>
      <c r="L34" s="216"/>
      <c r="M34" s="217"/>
      <c r="N34" s="105"/>
      <c r="O34" s="214">
        <v>61</v>
      </c>
      <c r="P34" s="215" t="s">
        <v>56</v>
      </c>
      <c r="Q34" s="216">
        <v>1999</v>
      </c>
      <c r="R34" s="217">
        <v>3</v>
      </c>
      <c r="S34" s="175"/>
      <c r="T34" s="214">
        <v>61</v>
      </c>
      <c r="U34" s="215"/>
      <c r="V34" s="216"/>
      <c r="W34" s="217"/>
      <c r="X34" s="39"/>
      <c r="Y34" s="75"/>
      <c r="Z34" s="49"/>
      <c r="AA34" s="50"/>
      <c r="AB34" s="48"/>
      <c r="AC34" s="49"/>
      <c r="AD34" s="50"/>
      <c r="AE34" s="39"/>
      <c r="AF34" s="48"/>
      <c r="AG34" s="49"/>
      <c r="AH34" s="50"/>
      <c r="AI34" s="48"/>
      <c r="AJ34" s="49"/>
      <c r="AK34" s="50"/>
      <c r="AL34" s="39"/>
      <c r="AM34" s="48"/>
      <c r="AN34" s="49"/>
      <c r="AO34" s="50"/>
    </row>
    <row r="35" spans="1:41" ht="11.25" customHeight="1">
      <c r="A35" s="219"/>
      <c r="B35" s="215"/>
      <c r="C35" s="216"/>
      <c r="D35" s="217"/>
      <c r="E35" s="102"/>
      <c r="F35" s="214"/>
      <c r="G35" s="215"/>
      <c r="H35" s="216"/>
      <c r="I35" s="217"/>
      <c r="J35" s="214"/>
      <c r="K35" s="215"/>
      <c r="L35" s="216"/>
      <c r="M35" s="217"/>
      <c r="N35" s="105"/>
      <c r="O35" s="214"/>
      <c r="P35" s="215"/>
      <c r="Q35" s="216"/>
      <c r="R35" s="217"/>
      <c r="S35" s="175"/>
      <c r="T35" s="214"/>
      <c r="U35" s="215"/>
      <c r="V35" s="216"/>
      <c r="W35" s="217"/>
      <c r="X35" s="39"/>
      <c r="Y35" s="75"/>
      <c r="Z35" s="49"/>
      <c r="AA35" s="50"/>
      <c r="AB35" s="48"/>
      <c r="AC35" s="49"/>
      <c r="AD35" s="50"/>
      <c r="AE35" s="39"/>
      <c r="AF35" s="48"/>
      <c r="AG35" s="49"/>
      <c r="AH35" s="50"/>
      <c r="AI35" s="48"/>
      <c r="AJ35" s="49"/>
      <c r="AK35" s="50"/>
      <c r="AL35" s="39"/>
      <c r="AM35" s="48"/>
      <c r="AN35" s="49"/>
      <c r="AO35" s="50"/>
    </row>
    <row r="36" spans="1:41" ht="11.25" customHeight="1">
      <c r="A36" s="219">
        <v>65</v>
      </c>
      <c r="B36" s="215"/>
      <c r="C36" s="216"/>
      <c r="D36" s="217"/>
      <c r="E36" s="102"/>
      <c r="F36" s="214">
        <v>65</v>
      </c>
      <c r="G36" s="215" t="s">
        <v>59</v>
      </c>
      <c r="H36" s="216">
        <v>2002</v>
      </c>
      <c r="I36" s="217">
        <v>1</v>
      </c>
      <c r="J36" s="214">
        <v>65</v>
      </c>
      <c r="K36" s="215" t="s">
        <v>93</v>
      </c>
      <c r="L36" s="216">
        <v>1998</v>
      </c>
      <c r="M36" s="217" t="s">
        <v>29</v>
      </c>
      <c r="N36" s="105"/>
      <c r="O36" s="214">
        <v>65</v>
      </c>
      <c r="P36" s="215" t="s">
        <v>55</v>
      </c>
      <c r="Q36" s="216">
        <v>2003</v>
      </c>
      <c r="R36" s="217">
        <v>3</v>
      </c>
      <c r="S36" s="175"/>
      <c r="T36" s="214">
        <v>65</v>
      </c>
      <c r="U36" s="215" t="s">
        <v>66</v>
      </c>
      <c r="V36" s="216">
        <v>2003</v>
      </c>
      <c r="W36" s="217">
        <v>2</v>
      </c>
      <c r="X36" s="39"/>
      <c r="Y36" s="75"/>
      <c r="Z36" s="49"/>
      <c r="AA36" s="50"/>
      <c r="AB36" s="48"/>
      <c r="AC36" s="49"/>
      <c r="AD36" s="50"/>
      <c r="AE36" s="39"/>
      <c r="AF36" s="48"/>
      <c r="AG36" s="49"/>
      <c r="AH36" s="50"/>
      <c r="AI36" s="48"/>
      <c r="AJ36" s="49"/>
      <c r="AK36" s="50"/>
      <c r="AL36" s="39"/>
      <c r="AM36" s="48"/>
      <c r="AN36" s="49"/>
      <c r="AO36" s="50"/>
    </row>
    <row r="37" spans="1:41" ht="11.25" customHeight="1">
      <c r="A37" s="219"/>
      <c r="B37" s="215"/>
      <c r="C37" s="216"/>
      <c r="D37" s="217"/>
      <c r="E37" s="102"/>
      <c r="F37" s="214"/>
      <c r="G37" s="215"/>
      <c r="H37" s="216"/>
      <c r="I37" s="217"/>
      <c r="J37" s="214"/>
      <c r="K37" s="215"/>
      <c r="L37" s="216"/>
      <c r="M37" s="217"/>
      <c r="N37" s="105"/>
      <c r="O37" s="214"/>
      <c r="P37" s="215"/>
      <c r="Q37" s="216"/>
      <c r="R37" s="217"/>
      <c r="S37" s="175"/>
      <c r="T37" s="214"/>
      <c r="U37" s="215"/>
      <c r="V37" s="216"/>
      <c r="W37" s="217"/>
      <c r="X37" s="39"/>
      <c r="Y37" s="75"/>
      <c r="Z37" s="49"/>
      <c r="AA37" s="50"/>
      <c r="AB37" s="48"/>
      <c r="AC37" s="49"/>
      <c r="AD37" s="50"/>
      <c r="AE37" s="39"/>
      <c r="AF37" s="48"/>
      <c r="AG37" s="49"/>
      <c r="AH37" s="50"/>
      <c r="AI37" s="48"/>
      <c r="AJ37" s="49"/>
      <c r="AK37" s="50"/>
      <c r="AL37" s="39"/>
      <c r="AM37" s="48"/>
      <c r="AN37" s="49"/>
      <c r="AO37" s="50"/>
    </row>
    <row r="38" spans="1:41" ht="11.25" customHeight="1">
      <c r="A38" s="219">
        <v>70</v>
      </c>
      <c r="B38" s="215"/>
      <c r="C38" s="216"/>
      <c r="D38" s="217"/>
      <c r="E38" s="102"/>
      <c r="F38" s="214">
        <v>70</v>
      </c>
      <c r="G38" s="215"/>
      <c r="H38" s="216"/>
      <c r="I38" s="217"/>
      <c r="J38" s="214">
        <v>70</v>
      </c>
      <c r="K38" s="215"/>
      <c r="L38" s="216"/>
      <c r="M38" s="217"/>
      <c r="N38" s="105"/>
      <c r="O38" s="214">
        <v>70</v>
      </c>
      <c r="P38" s="215"/>
      <c r="Q38" s="216"/>
      <c r="R38" s="217"/>
      <c r="S38" s="175"/>
      <c r="T38" s="214">
        <v>70</v>
      </c>
      <c r="U38" s="215"/>
      <c r="V38" s="216"/>
      <c r="W38" s="217"/>
      <c r="X38" s="39"/>
      <c r="Y38" s="75"/>
      <c r="Z38" s="49"/>
      <c r="AA38" s="50"/>
      <c r="AB38" s="48"/>
      <c r="AC38" s="49"/>
      <c r="AD38" s="50"/>
      <c r="AE38" s="39"/>
      <c r="AF38" s="48"/>
      <c r="AG38" s="49"/>
      <c r="AH38" s="50"/>
      <c r="AI38" s="48"/>
      <c r="AJ38" s="49"/>
      <c r="AK38" s="50"/>
      <c r="AL38" s="39"/>
      <c r="AM38" s="48"/>
      <c r="AN38" s="49"/>
      <c r="AO38" s="50"/>
    </row>
    <row r="39" spans="1:41" ht="11.25" customHeight="1">
      <c r="A39" s="219"/>
      <c r="B39" s="215"/>
      <c r="C39" s="216"/>
      <c r="D39" s="217"/>
      <c r="E39" s="102"/>
      <c r="F39" s="214"/>
      <c r="G39" s="215"/>
      <c r="H39" s="216"/>
      <c r="I39" s="217"/>
      <c r="J39" s="214"/>
      <c r="K39" s="215"/>
      <c r="L39" s="216"/>
      <c r="M39" s="217"/>
      <c r="N39" s="105"/>
      <c r="O39" s="214"/>
      <c r="P39" s="215"/>
      <c r="Q39" s="216"/>
      <c r="R39" s="217"/>
      <c r="S39" s="175"/>
      <c r="T39" s="214"/>
      <c r="U39" s="215"/>
      <c r="V39" s="216"/>
      <c r="W39" s="217"/>
      <c r="X39" s="39"/>
      <c r="Y39" s="75"/>
      <c r="Z39" s="49"/>
      <c r="AA39" s="50"/>
      <c r="AB39" s="48"/>
      <c r="AC39" s="49"/>
      <c r="AD39" s="50"/>
      <c r="AE39" s="39"/>
      <c r="AF39" s="48"/>
      <c r="AG39" s="49"/>
      <c r="AH39" s="50"/>
      <c r="AI39" s="48"/>
      <c r="AJ39" s="49"/>
      <c r="AK39" s="50"/>
      <c r="AL39" s="39"/>
      <c r="AM39" s="48"/>
      <c r="AN39" s="49"/>
      <c r="AO39" s="50"/>
    </row>
    <row r="40" spans="1:41" ht="11.25" customHeight="1">
      <c r="A40" s="219">
        <v>74</v>
      </c>
      <c r="B40" s="215"/>
      <c r="C40" s="216"/>
      <c r="D40" s="217"/>
      <c r="E40" s="102"/>
      <c r="F40" s="214">
        <v>74</v>
      </c>
      <c r="G40" s="218"/>
      <c r="H40" s="216"/>
      <c r="I40" s="217"/>
      <c r="J40" s="214">
        <v>74</v>
      </c>
      <c r="K40" s="215"/>
      <c r="L40" s="216"/>
      <c r="M40" s="217"/>
      <c r="N40" s="105"/>
      <c r="O40" s="214">
        <v>74</v>
      </c>
      <c r="P40" s="215" t="s">
        <v>54</v>
      </c>
      <c r="Q40" s="216">
        <v>2003</v>
      </c>
      <c r="R40" s="217">
        <v>3</v>
      </c>
      <c r="S40" s="175"/>
      <c r="T40" s="214">
        <v>74</v>
      </c>
      <c r="U40" s="215"/>
      <c r="V40" s="216"/>
      <c r="W40" s="217"/>
      <c r="X40" s="39"/>
      <c r="Y40" s="75"/>
      <c r="Z40" s="49"/>
      <c r="AA40" s="50"/>
      <c r="AB40" s="48"/>
      <c r="AC40" s="49"/>
      <c r="AD40" s="50"/>
      <c r="AE40" s="39"/>
      <c r="AF40" s="48"/>
      <c r="AG40" s="49"/>
      <c r="AH40" s="50"/>
      <c r="AI40" s="48"/>
      <c r="AJ40" s="49"/>
      <c r="AK40" s="50"/>
      <c r="AL40" s="39"/>
      <c r="AM40" s="48"/>
      <c r="AN40" s="49"/>
      <c r="AO40" s="50"/>
    </row>
    <row r="41" spans="1:41" ht="11.25" customHeight="1">
      <c r="A41" s="219"/>
      <c r="B41" s="215"/>
      <c r="C41" s="216"/>
      <c r="D41" s="217"/>
      <c r="E41" s="102"/>
      <c r="F41" s="214"/>
      <c r="G41" s="218"/>
      <c r="H41" s="216"/>
      <c r="I41" s="217"/>
      <c r="J41" s="214"/>
      <c r="K41" s="215"/>
      <c r="L41" s="216"/>
      <c r="M41" s="217"/>
      <c r="N41" s="105"/>
      <c r="O41" s="214"/>
      <c r="P41" s="215"/>
      <c r="Q41" s="216"/>
      <c r="R41" s="217"/>
      <c r="S41" s="175"/>
      <c r="T41" s="214"/>
      <c r="U41" s="215"/>
      <c r="V41" s="216"/>
      <c r="W41" s="217"/>
      <c r="X41" s="39"/>
      <c r="Y41" s="75"/>
      <c r="Z41" s="49"/>
      <c r="AA41" s="50"/>
      <c r="AB41" s="48"/>
      <c r="AC41" s="49"/>
      <c r="AD41" s="50"/>
      <c r="AE41" s="39"/>
      <c r="AF41" s="48"/>
      <c r="AG41" s="49"/>
      <c r="AH41" s="50"/>
      <c r="AI41" s="48"/>
      <c r="AJ41" s="49"/>
      <c r="AK41" s="50"/>
      <c r="AL41" s="39"/>
      <c r="AM41" s="48"/>
      <c r="AN41" s="49"/>
      <c r="AO41" s="50"/>
    </row>
    <row r="42" spans="1:41" ht="11.25" customHeight="1">
      <c r="A42" s="219">
        <v>79</v>
      </c>
      <c r="B42" s="215"/>
      <c r="C42" s="216"/>
      <c r="D42" s="217"/>
      <c r="E42" s="102"/>
      <c r="F42" s="214">
        <v>79</v>
      </c>
      <c r="G42" s="215" t="s">
        <v>44</v>
      </c>
      <c r="H42" s="216">
        <v>2001</v>
      </c>
      <c r="I42" s="217">
        <v>1</v>
      </c>
      <c r="J42" s="214">
        <v>79</v>
      </c>
      <c r="K42" s="215"/>
      <c r="L42" s="216"/>
      <c r="M42" s="217"/>
      <c r="N42" s="105"/>
      <c r="O42" s="214">
        <v>79</v>
      </c>
      <c r="P42" s="215"/>
      <c r="Q42" s="216"/>
      <c r="R42" s="217"/>
      <c r="S42" s="175"/>
      <c r="T42" s="214">
        <v>79</v>
      </c>
      <c r="U42" s="215" t="s">
        <v>62</v>
      </c>
      <c r="V42" s="216">
        <v>2002</v>
      </c>
      <c r="W42" s="217">
        <v>2</v>
      </c>
      <c r="X42" s="39"/>
      <c r="Y42" s="75"/>
      <c r="Z42" s="49"/>
      <c r="AA42" s="50"/>
      <c r="AB42" s="48"/>
      <c r="AC42" s="49"/>
      <c r="AD42" s="50"/>
      <c r="AE42" s="39"/>
      <c r="AF42" s="48"/>
      <c r="AG42" s="49"/>
      <c r="AH42" s="50"/>
      <c r="AI42" s="48"/>
      <c r="AJ42" s="49"/>
      <c r="AK42" s="50"/>
      <c r="AL42" s="39"/>
      <c r="AM42" s="48"/>
      <c r="AN42" s="49"/>
      <c r="AO42" s="50"/>
    </row>
    <row r="43" spans="1:41" ht="11.25" customHeight="1">
      <c r="A43" s="219"/>
      <c r="B43" s="215"/>
      <c r="C43" s="216"/>
      <c r="D43" s="217"/>
      <c r="E43" s="102"/>
      <c r="F43" s="214"/>
      <c r="G43" s="215"/>
      <c r="H43" s="216"/>
      <c r="I43" s="217"/>
      <c r="J43" s="214"/>
      <c r="K43" s="215"/>
      <c r="L43" s="216"/>
      <c r="M43" s="217"/>
      <c r="N43" s="105"/>
      <c r="O43" s="214"/>
      <c r="P43" s="215"/>
      <c r="Q43" s="216"/>
      <c r="R43" s="217"/>
      <c r="S43" s="175"/>
      <c r="T43" s="214"/>
      <c r="U43" s="215"/>
      <c r="V43" s="216"/>
      <c r="W43" s="217"/>
      <c r="X43" s="39"/>
      <c r="Y43" s="75"/>
      <c r="Z43" s="49"/>
      <c r="AA43" s="50"/>
      <c r="AB43" s="48"/>
      <c r="AC43" s="49"/>
      <c r="AD43" s="50"/>
      <c r="AE43" s="39"/>
      <c r="AF43" s="48"/>
      <c r="AG43" s="49"/>
      <c r="AH43" s="50"/>
      <c r="AI43" s="48"/>
      <c r="AJ43" s="49"/>
      <c r="AK43" s="50"/>
      <c r="AL43" s="39"/>
      <c r="AM43" s="48"/>
      <c r="AN43" s="49"/>
      <c r="AO43" s="50"/>
    </row>
    <row r="44" spans="1:41" ht="11.25" customHeight="1">
      <c r="A44" s="219">
        <v>86</v>
      </c>
      <c r="B44" s="215"/>
      <c r="C44" s="216"/>
      <c r="D44" s="217"/>
      <c r="E44" s="102"/>
      <c r="F44" s="214">
        <v>86</v>
      </c>
      <c r="G44" s="215"/>
      <c r="H44" s="216"/>
      <c r="I44" s="217"/>
      <c r="J44" s="214">
        <v>86</v>
      </c>
      <c r="K44" s="215"/>
      <c r="L44" s="216"/>
      <c r="M44" s="217"/>
      <c r="N44" s="105"/>
      <c r="O44" s="214">
        <v>86</v>
      </c>
      <c r="P44" s="215" t="s">
        <v>58</v>
      </c>
      <c r="Q44" s="216">
        <v>2003</v>
      </c>
      <c r="R44" s="217">
        <v>2</v>
      </c>
      <c r="S44" s="175"/>
      <c r="T44" s="214">
        <v>86</v>
      </c>
      <c r="U44" s="215"/>
      <c r="V44" s="216"/>
      <c r="W44" s="217"/>
      <c r="X44" s="39"/>
      <c r="Y44" s="75"/>
      <c r="Z44" s="49"/>
      <c r="AA44" s="50"/>
      <c r="AB44" s="48"/>
      <c r="AC44" s="49"/>
      <c r="AD44" s="50"/>
      <c r="AE44" s="39"/>
      <c r="AF44" s="48"/>
      <c r="AG44" s="49"/>
      <c r="AH44" s="50"/>
      <c r="AI44" s="48"/>
      <c r="AJ44" s="49"/>
      <c r="AK44" s="50"/>
      <c r="AL44" s="39"/>
      <c r="AM44" s="48"/>
      <c r="AN44" s="49"/>
      <c r="AO44" s="50"/>
    </row>
    <row r="45" spans="1:41" ht="11.25" customHeight="1">
      <c r="A45" s="219"/>
      <c r="B45" s="215"/>
      <c r="C45" s="216"/>
      <c r="D45" s="217"/>
      <c r="E45" s="102"/>
      <c r="F45" s="214"/>
      <c r="G45" s="215"/>
      <c r="H45" s="216"/>
      <c r="I45" s="217"/>
      <c r="J45" s="214"/>
      <c r="K45" s="215"/>
      <c r="L45" s="216"/>
      <c r="M45" s="217"/>
      <c r="N45" s="105"/>
      <c r="O45" s="214"/>
      <c r="P45" s="215"/>
      <c r="Q45" s="216"/>
      <c r="R45" s="217"/>
      <c r="S45" s="175"/>
      <c r="T45" s="214"/>
      <c r="U45" s="215"/>
      <c r="V45" s="216"/>
      <c r="W45" s="217"/>
      <c r="X45" s="39"/>
      <c r="Y45" s="75"/>
      <c r="Z45" s="49"/>
      <c r="AA45" s="50"/>
      <c r="AB45" s="48"/>
      <c r="AC45" s="49"/>
      <c r="AD45" s="50"/>
      <c r="AE45" s="39"/>
      <c r="AF45" s="48"/>
      <c r="AG45" s="49"/>
      <c r="AH45" s="50"/>
      <c r="AI45" s="48"/>
      <c r="AJ45" s="49"/>
      <c r="AK45" s="50"/>
      <c r="AL45" s="39"/>
      <c r="AM45" s="48"/>
      <c r="AN45" s="49"/>
      <c r="AO45" s="50"/>
    </row>
    <row r="46" spans="1:41" ht="11.25" customHeight="1">
      <c r="A46" s="219">
        <v>92</v>
      </c>
      <c r="B46" s="215"/>
      <c r="C46" s="216"/>
      <c r="D46" s="217"/>
      <c r="E46" s="102"/>
      <c r="F46" s="214">
        <v>92</v>
      </c>
      <c r="G46" s="215" t="s">
        <v>60</v>
      </c>
      <c r="H46" s="216">
        <v>2002</v>
      </c>
      <c r="I46" s="217">
        <v>1</v>
      </c>
      <c r="J46" s="214">
        <v>92</v>
      </c>
      <c r="K46" s="215"/>
      <c r="L46" s="216"/>
      <c r="M46" s="217"/>
      <c r="N46" s="105"/>
      <c r="O46" s="214">
        <v>92</v>
      </c>
      <c r="P46" s="215"/>
      <c r="Q46" s="216"/>
      <c r="R46" s="217"/>
      <c r="S46" s="175"/>
      <c r="T46" s="214">
        <v>92</v>
      </c>
      <c r="U46" s="215"/>
      <c r="V46" s="216"/>
      <c r="W46" s="217"/>
      <c r="X46" s="39"/>
      <c r="Y46" s="75"/>
      <c r="Z46" s="49"/>
      <c r="AA46" s="50"/>
      <c r="AB46" s="48"/>
      <c r="AC46" s="49"/>
      <c r="AD46" s="50"/>
      <c r="AE46" s="39"/>
      <c r="AF46" s="48"/>
      <c r="AG46" s="49"/>
      <c r="AH46" s="50"/>
      <c r="AI46" s="48"/>
      <c r="AJ46" s="49"/>
      <c r="AK46" s="50"/>
      <c r="AL46" s="39"/>
      <c r="AM46" s="48"/>
      <c r="AN46" s="49"/>
      <c r="AO46" s="50"/>
    </row>
    <row r="47" spans="1:41" ht="11.25" customHeight="1">
      <c r="A47" s="219"/>
      <c r="B47" s="215"/>
      <c r="C47" s="216"/>
      <c r="D47" s="217"/>
      <c r="E47" s="102"/>
      <c r="F47" s="214"/>
      <c r="G47" s="215"/>
      <c r="H47" s="216"/>
      <c r="I47" s="217"/>
      <c r="J47" s="214"/>
      <c r="K47" s="215"/>
      <c r="L47" s="216"/>
      <c r="M47" s="217"/>
      <c r="N47" s="105"/>
      <c r="O47" s="214"/>
      <c r="P47" s="215"/>
      <c r="Q47" s="216"/>
      <c r="R47" s="217"/>
      <c r="S47" s="175"/>
      <c r="T47" s="214"/>
      <c r="U47" s="215"/>
      <c r="V47" s="216"/>
      <c r="W47" s="217"/>
      <c r="X47" s="39"/>
      <c r="Y47" s="75"/>
      <c r="Z47" s="49"/>
      <c r="AA47" s="50"/>
      <c r="AB47" s="48"/>
      <c r="AC47" s="49"/>
      <c r="AD47" s="50"/>
      <c r="AE47" s="39"/>
      <c r="AF47" s="48"/>
      <c r="AG47" s="49"/>
      <c r="AH47" s="50"/>
      <c r="AI47" s="48"/>
      <c r="AJ47" s="49"/>
      <c r="AK47" s="50"/>
      <c r="AL47" s="39"/>
      <c r="AM47" s="48"/>
      <c r="AN47" s="49"/>
      <c r="AO47" s="50"/>
    </row>
    <row r="48" spans="1:41" ht="11.25" customHeight="1">
      <c r="A48" s="214">
        <v>97</v>
      </c>
      <c r="B48" s="215"/>
      <c r="C48" s="216"/>
      <c r="D48" s="217"/>
      <c r="E48" s="102"/>
      <c r="F48" s="214">
        <v>97</v>
      </c>
      <c r="G48" s="215"/>
      <c r="H48" s="216"/>
      <c r="I48" s="217"/>
      <c r="J48" s="219">
        <v>97</v>
      </c>
      <c r="K48" s="215"/>
      <c r="L48" s="216"/>
      <c r="M48" s="217"/>
      <c r="N48" s="105"/>
      <c r="O48" s="219">
        <v>97</v>
      </c>
      <c r="P48" s="215"/>
      <c r="Q48" s="216"/>
      <c r="R48" s="217"/>
      <c r="S48" s="175"/>
      <c r="T48" s="219">
        <v>97</v>
      </c>
      <c r="U48" s="215"/>
      <c r="V48" s="216"/>
      <c r="W48" s="217"/>
      <c r="X48" s="39"/>
      <c r="Y48" s="75"/>
      <c r="Z48" s="49"/>
      <c r="AA48" s="50"/>
      <c r="AB48" s="48"/>
      <c r="AC48" s="49"/>
      <c r="AD48" s="50"/>
      <c r="AE48" s="39"/>
      <c r="AF48" s="48"/>
      <c r="AG48" s="49"/>
      <c r="AH48" s="50"/>
      <c r="AI48" s="48"/>
      <c r="AJ48" s="49"/>
      <c r="AK48" s="50"/>
      <c r="AL48" s="39"/>
      <c r="AM48" s="48"/>
      <c r="AN48" s="49"/>
      <c r="AO48" s="50"/>
    </row>
    <row r="49" spans="1:41" ht="11.25" customHeight="1">
      <c r="A49" s="214"/>
      <c r="B49" s="215"/>
      <c r="C49" s="216"/>
      <c r="D49" s="217"/>
      <c r="E49" s="102"/>
      <c r="F49" s="214"/>
      <c r="G49" s="215"/>
      <c r="H49" s="216"/>
      <c r="I49" s="217"/>
      <c r="J49" s="219"/>
      <c r="K49" s="215"/>
      <c r="L49" s="216"/>
      <c r="M49" s="217"/>
      <c r="N49" s="105"/>
      <c r="O49" s="219"/>
      <c r="P49" s="215"/>
      <c r="Q49" s="216"/>
      <c r="R49" s="217"/>
      <c r="S49" s="175"/>
      <c r="T49" s="219"/>
      <c r="U49" s="215"/>
      <c r="V49" s="216"/>
      <c r="W49" s="217"/>
      <c r="X49" s="39"/>
      <c r="Y49" s="75"/>
      <c r="Z49" s="49"/>
      <c r="AA49" s="50"/>
      <c r="AB49" s="48"/>
      <c r="AC49" s="49"/>
      <c r="AD49" s="50"/>
      <c r="AE49" s="39"/>
      <c r="AF49" s="48"/>
      <c r="AG49" s="49"/>
      <c r="AH49" s="50"/>
      <c r="AI49" s="48"/>
      <c r="AJ49" s="49"/>
      <c r="AK49" s="50"/>
      <c r="AL49" s="39"/>
      <c r="AM49" s="48"/>
      <c r="AN49" s="49"/>
      <c r="AO49" s="50"/>
    </row>
    <row r="50" spans="1:41" ht="11.25" customHeight="1">
      <c r="A50" s="219">
        <v>125</v>
      </c>
      <c r="B50" s="215"/>
      <c r="C50" s="216"/>
      <c r="D50" s="217"/>
      <c r="E50" s="102"/>
      <c r="F50" s="214">
        <v>125</v>
      </c>
      <c r="G50" s="215"/>
      <c r="H50" s="216"/>
      <c r="I50" s="217"/>
      <c r="J50" s="214">
        <v>125</v>
      </c>
      <c r="K50" s="215"/>
      <c r="L50" s="216"/>
      <c r="M50" s="217"/>
      <c r="N50" s="105"/>
      <c r="O50" s="214">
        <v>125</v>
      </c>
      <c r="P50" s="215"/>
      <c r="Q50" s="216"/>
      <c r="R50" s="217"/>
      <c r="S50" s="175"/>
      <c r="T50" s="214">
        <v>125</v>
      </c>
      <c r="U50" s="215" t="s">
        <v>70</v>
      </c>
      <c r="V50" s="216">
        <v>2002</v>
      </c>
      <c r="W50" s="217">
        <v>2</v>
      </c>
      <c r="X50" s="39"/>
      <c r="Y50" s="75"/>
      <c r="Z50" s="49"/>
      <c r="AA50" s="50"/>
      <c r="AB50" s="48"/>
      <c r="AC50" s="49"/>
      <c r="AD50" s="50"/>
      <c r="AE50" s="39"/>
      <c r="AF50" s="48"/>
      <c r="AG50" s="49"/>
      <c r="AH50" s="50"/>
      <c r="AI50" s="48"/>
      <c r="AJ50" s="49"/>
      <c r="AK50" s="50"/>
      <c r="AL50" s="39"/>
      <c r="AM50" s="48"/>
      <c r="AN50" s="49"/>
      <c r="AO50" s="50"/>
    </row>
    <row r="51" spans="1:41" ht="11.25" customHeight="1" thickBot="1">
      <c r="A51" s="224"/>
      <c r="B51" s="220"/>
      <c r="C51" s="221"/>
      <c r="D51" s="222"/>
      <c r="E51" s="102"/>
      <c r="F51" s="223"/>
      <c r="G51" s="220"/>
      <c r="H51" s="221"/>
      <c r="I51" s="222"/>
      <c r="J51" s="223"/>
      <c r="K51" s="220"/>
      <c r="L51" s="221"/>
      <c r="M51" s="222"/>
      <c r="N51" s="105"/>
      <c r="O51" s="223"/>
      <c r="P51" s="220"/>
      <c r="Q51" s="221"/>
      <c r="R51" s="222"/>
      <c r="S51" s="175"/>
      <c r="T51" s="223"/>
      <c r="U51" s="220"/>
      <c r="V51" s="221"/>
      <c r="W51" s="222"/>
      <c r="X51" s="39"/>
      <c r="Y51" s="75"/>
      <c r="Z51" s="49"/>
      <c r="AA51" s="50"/>
      <c r="AB51" s="48"/>
      <c r="AC51" s="49"/>
      <c r="AD51" s="50"/>
      <c r="AE51" s="39"/>
      <c r="AF51" s="48"/>
      <c r="AG51" s="49"/>
      <c r="AH51" s="50"/>
      <c r="AI51" s="48"/>
      <c r="AJ51" s="49"/>
      <c r="AK51" s="50"/>
      <c r="AL51" s="39"/>
      <c r="AM51" s="48"/>
      <c r="AN51" s="49"/>
      <c r="AO51" s="50"/>
    </row>
    <row r="52" spans="1:23" ht="10.5" customHeight="1">
      <c r="A52" s="22"/>
      <c r="B52" s="22"/>
      <c r="C52" s="22"/>
      <c r="D52" s="22"/>
      <c r="E52" s="39"/>
      <c r="J52" s="22"/>
      <c r="K52" s="22"/>
      <c r="L52" s="22"/>
      <c r="M52" s="22"/>
      <c r="S52" s="6"/>
      <c r="T52" s="22"/>
      <c r="U52" s="22"/>
      <c r="V52" s="22"/>
      <c r="W52" s="22"/>
    </row>
    <row r="53" spans="1:59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</row>
    <row r="54" spans="1:59" ht="18" customHeight="1">
      <c r="A54" s="248" t="s">
        <v>86</v>
      </c>
      <c r="B54" s="248"/>
      <c r="C54" s="248"/>
      <c r="D54" s="248"/>
      <c r="E54" s="248"/>
      <c r="F54" s="248"/>
      <c r="G54" s="248"/>
      <c r="H54" s="248"/>
      <c r="I54" s="248"/>
      <c r="J54" s="248" t="s">
        <v>86</v>
      </c>
      <c r="K54" s="248"/>
      <c r="L54" s="248"/>
      <c r="M54" s="248"/>
      <c r="N54" s="248"/>
      <c r="O54" s="248"/>
      <c r="P54" s="248"/>
      <c r="Q54" s="248"/>
      <c r="R54" s="248"/>
      <c r="S54" s="210" t="s">
        <v>86</v>
      </c>
      <c r="T54" s="210"/>
      <c r="U54" s="210"/>
      <c r="V54" s="210"/>
      <c r="W54" s="210"/>
      <c r="X54" s="210"/>
      <c r="Y54" s="210"/>
      <c r="Z54" s="210"/>
      <c r="AA54" s="180"/>
      <c r="AB54" s="180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</row>
    <row r="55" spans="1:59" ht="5.25" customHeight="1">
      <c r="A55" s="81"/>
      <c r="B55" s="54"/>
      <c r="C55" s="54"/>
      <c r="D55" s="52"/>
      <c r="E55" s="53"/>
      <c r="F55" s="101"/>
      <c r="G55" s="101"/>
      <c r="H55" s="101"/>
      <c r="I55" s="101"/>
      <c r="J55" s="81"/>
      <c r="K55" s="54"/>
      <c r="L55" s="54"/>
      <c r="M55" s="52"/>
      <c r="N55" s="53"/>
      <c r="O55" s="101"/>
      <c r="P55" s="101"/>
      <c r="Q55" s="101"/>
      <c r="R55" s="101"/>
      <c r="S55" s="101"/>
      <c r="T55" s="81"/>
      <c r="U55" s="54"/>
      <c r="V55" s="54"/>
      <c r="W55" s="52"/>
      <c r="X55" s="53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</row>
    <row r="56" spans="1:59" ht="5.25" customHeight="1">
      <c r="A56" s="81"/>
      <c r="B56" s="54"/>
      <c r="C56" s="54"/>
      <c r="D56" s="52"/>
      <c r="E56" s="53"/>
      <c r="F56" s="101"/>
      <c r="G56" s="101"/>
      <c r="H56" s="79"/>
      <c r="I56" s="53"/>
      <c r="J56" s="81"/>
      <c r="K56" s="54"/>
      <c r="L56" s="54"/>
      <c r="M56" s="52"/>
      <c r="N56" s="53"/>
      <c r="O56" s="101"/>
      <c r="P56" s="101"/>
      <c r="Q56" s="79"/>
      <c r="R56" s="53"/>
      <c r="S56" s="53"/>
      <c r="T56" s="81"/>
      <c r="U56" s="74"/>
      <c r="V56" s="74"/>
      <c r="W56" s="74"/>
      <c r="X56" s="53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</row>
    <row r="57" spans="1:59" ht="4.5" customHeight="1">
      <c r="A57" s="81"/>
      <c r="B57" s="54"/>
      <c r="C57" s="54"/>
      <c r="D57" s="52"/>
      <c r="E57" s="53"/>
      <c r="F57" s="101"/>
      <c r="G57" s="101"/>
      <c r="H57" s="79"/>
      <c r="I57" s="53"/>
      <c r="J57" s="81"/>
      <c r="K57" s="54"/>
      <c r="L57" s="54"/>
      <c r="M57" s="52"/>
      <c r="N57" s="53"/>
      <c r="O57" s="101"/>
      <c r="P57" s="101"/>
      <c r="Q57" s="79"/>
      <c r="R57" s="53"/>
      <c r="S57" s="53"/>
      <c r="T57" s="81"/>
      <c r="U57" s="74"/>
      <c r="V57" s="74"/>
      <c r="W57" s="74"/>
      <c r="X57" s="53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</row>
    <row r="58" spans="1:62" ht="4.5" customHeight="1">
      <c r="A58" s="81"/>
      <c r="B58" s="54"/>
      <c r="C58" s="54"/>
      <c r="D58" s="53"/>
      <c r="E58" s="53"/>
      <c r="F58" s="53"/>
      <c r="G58" s="53"/>
      <c r="H58" s="53"/>
      <c r="I58" s="53"/>
      <c r="J58" s="81"/>
      <c r="K58" s="54"/>
      <c r="L58" s="54"/>
      <c r="M58" s="53"/>
      <c r="N58" s="53"/>
      <c r="O58" s="53"/>
      <c r="P58" s="53"/>
      <c r="Q58" s="53"/>
      <c r="R58" s="53"/>
      <c r="S58" s="53"/>
      <c r="T58" s="81"/>
      <c r="U58" s="54"/>
      <c r="V58" s="54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6"/>
      <c r="BI58" s="6"/>
      <c r="BJ58" s="6"/>
    </row>
    <row r="59" spans="1:62" ht="6" customHeight="1">
      <c r="A59" s="82"/>
      <c r="B59" s="83"/>
      <c r="C59" s="83"/>
      <c r="D59" s="51"/>
      <c r="E59" s="51"/>
      <c r="F59" s="51"/>
      <c r="G59" s="51"/>
      <c r="H59" s="51"/>
      <c r="I59" s="51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</row>
    <row r="60" spans="1:24" ht="20.25">
      <c r="A60" s="110"/>
      <c r="B60" s="110"/>
      <c r="C60" s="110"/>
      <c r="D60" s="110"/>
      <c r="E60" s="88"/>
      <c r="F60" s="110"/>
      <c r="G60" s="110"/>
      <c r="H60" s="110"/>
      <c r="I60" s="110"/>
      <c r="J60" s="110"/>
      <c r="K60" s="110"/>
      <c r="L60" s="110"/>
      <c r="M60" s="110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8">
      <c r="A61" s="106"/>
      <c r="B61" s="111"/>
      <c r="C61" s="111"/>
      <c r="D61" s="111"/>
      <c r="E61" s="6"/>
      <c r="F61" s="106"/>
      <c r="G61" s="111"/>
      <c r="H61" s="111"/>
      <c r="I61" s="111"/>
      <c r="J61" s="106"/>
      <c r="K61" s="111"/>
      <c r="L61" s="111"/>
      <c r="M61" s="11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9.5">
      <c r="A62" s="90"/>
      <c r="B62" s="112"/>
      <c r="C62" s="112"/>
      <c r="D62" s="112"/>
      <c r="E62" s="6"/>
      <c r="F62" s="57"/>
      <c r="G62" s="55"/>
      <c r="H62" s="55"/>
      <c r="I62" s="56"/>
      <c r="J62" s="57"/>
      <c r="K62" s="55"/>
      <c r="L62" s="55"/>
      <c r="M62" s="5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3.5">
      <c r="A63" s="107"/>
      <c r="B63" s="108"/>
      <c r="C63" s="109"/>
      <c r="D63" s="109"/>
      <c r="E63" s="6"/>
      <c r="F63" s="107"/>
      <c r="G63" s="108"/>
      <c r="H63" s="109"/>
      <c r="I63" s="109"/>
      <c r="J63" s="107"/>
      <c r="K63" s="108"/>
      <c r="L63" s="109"/>
      <c r="M63" s="109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12.75" customHeight="1">
      <c r="A64" s="76"/>
      <c r="B64" s="74"/>
      <c r="C64" s="74"/>
      <c r="D64" s="74"/>
      <c r="E64" s="6"/>
      <c r="F64" s="76"/>
      <c r="G64" s="74"/>
      <c r="H64" s="74"/>
      <c r="I64" s="74"/>
      <c r="J64" s="76"/>
      <c r="K64" s="74"/>
      <c r="L64" s="74"/>
      <c r="M64" s="74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12.75" customHeight="1">
      <c r="A65" s="76"/>
      <c r="B65" s="74"/>
      <c r="C65" s="74"/>
      <c r="D65" s="74"/>
      <c r="E65" s="6"/>
      <c r="F65" s="76"/>
      <c r="G65" s="74"/>
      <c r="H65" s="74"/>
      <c r="I65" s="74"/>
      <c r="J65" s="76"/>
      <c r="K65" s="74"/>
      <c r="L65" s="74"/>
      <c r="M65" s="7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2.75" customHeight="1">
      <c r="A66" s="76"/>
      <c r="B66" s="74"/>
      <c r="C66" s="74"/>
      <c r="D66" s="74"/>
      <c r="E66" s="6"/>
      <c r="F66" s="76"/>
      <c r="G66" s="74"/>
      <c r="H66" s="74"/>
      <c r="I66" s="74"/>
      <c r="J66" s="76"/>
      <c r="K66" s="74"/>
      <c r="L66" s="74"/>
      <c r="M66" s="74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2.75" customHeight="1">
      <c r="A67" s="76"/>
      <c r="B67" s="74"/>
      <c r="C67" s="74"/>
      <c r="D67" s="74"/>
      <c r="E67" s="6"/>
      <c r="F67" s="76"/>
      <c r="G67" s="74"/>
      <c r="H67" s="74"/>
      <c r="I67" s="74"/>
      <c r="J67" s="76"/>
      <c r="K67" s="74"/>
      <c r="L67" s="74"/>
      <c r="M67" s="74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2.75" customHeight="1">
      <c r="A68" s="76"/>
      <c r="B68" s="74"/>
      <c r="C68" s="74"/>
      <c r="D68" s="74"/>
      <c r="E68" s="6"/>
      <c r="F68" s="76"/>
      <c r="G68" s="74"/>
      <c r="H68" s="74"/>
      <c r="I68" s="74"/>
      <c r="J68" s="76"/>
      <c r="K68" s="74"/>
      <c r="L68" s="74"/>
      <c r="M68" s="74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2.75" customHeight="1">
      <c r="A69" s="76"/>
      <c r="B69" s="74"/>
      <c r="C69" s="74"/>
      <c r="D69" s="74"/>
      <c r="E69" s="6"/>
      <c r="F69" s="76"/>
      <c r="G69" s="74"/>
      <c r="H69" s="74"/>
      <c r="I69" s="74"/>
      <c r="J69" s="76"/>
      <c r="K69" s="74"/>
      <c r="L69" s="74"/>
      <c r="M69" s="74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2.75" customHeight="1">
      <c r="A70" s="76"/>
      <c r="B70" s="74"/>
      <c r="C70" s="74"/>
      <c r="D70" s="74"/>
      <c r="E70" s="6"/>
      <c r="F70" s="76"/>
      <c r="G70" s="74"/>
      <c r="H70" s="74"/>
      <c r="I70" s="74"/>
      <c r="J70" s="76"/>
      <c r="K70" s="74"/>
      <c r="L70" s="74"/>
      <c r="M70" s="7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2.75" customHeight="1">
      <c r="A71" s="76"/>
      <c r="B71" s="74"/>
      <c r="C71" s="74"/>
      <c r="D71" s="74"/>
      <c r="E71" s="6"/>
      <c r="F71" s="76"/>
      <c r="G71" s="74"/>
      <c r="H71" s="74"/>
      <c r="I71" s="74"/>
      <c r="J71" s="76"/>
      <c r="K71" s="74"/>
      <c r="L71" s="74"/>
      <c r="M71" s="74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2.75" customHeight="1">
      <c r="A72" s="76"/>
      <c r="B72" s="74"/>
      <c r="C72" s="74"/>
      <c r="D72" s="74"/>
      <c r="E72" s="6"/>
      <c r="F72" s="76"/>
      <c r="G72" s="74"/>
      <c r="H72" s="74"/>
      <c r="I72" s="74"/>
      <c r="J72" s="76"/>
      <c r="K72" s="74"/>
      <c r="L72" s="74"/>
      <c r="M72" s="74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2.75" customHeight="1">
      <c r="A73" s="76"/>
      <c r="B73" s="74"/>
      <c r="C73" s="74"/>
      <c r="D73" s="74"/>
      <c r="E73" s="6"/>
      <c r="F73" s="76"/>
      <c r="G73" s="74"/>
      <c r="H73" s="74"/>
      <c r="I73" s="74"/>
      <c r="J73" s="76"/>
      <c r="K73" s="74"/>
      <c r="L73" s="74"/>
      <c r="M73" s="74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2.75" customHeight="1">
      <c r="A74" s="76"/>
      <c r="B74" s="74"/>
      <c r="C74" s="74"/>
      <c r="D74" s="74"/>
      <c r="E74" s="6"/>
      <c r="F74" s="76"/>
      <c r="G74" s="74"/>
      <c r="H74" s="74"/>
      <c r="I74" s="74"/>
      <c r="J74" s="76"/>
      <c r="K74" s="74"/>
      <c r="L74" s="74"/>
      <c r="M74" s="74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2.75" customHeight="1">
      <c r="A75" s="76"/>
      <c r="B75" s="74"/>
      <c r="C75" s="74"/>
      <c r="D75" s="74"/>
      <c r="E75" s="6"/>
      <c r="F75" s="76"/>
      <c r="G75" s="74"/>
      <c r="H75" s="74"/>
      <c r="I75" s="74"/>
      <c r="J75" s="76"/>
      <c r="K75" s="74"/>
      <c r="L75" s="74"/>
      <c r="M75" s="74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2.75" customHeight="1">
      <c r="A76" s="76"/>
      <c r="B76" s="74"/>
      <c r="C76" s="74"/>
      <c r="D76" s="74"/>
      <c r="E76" s="6"/>
      <c r="F76" s="76"/>
      <c r="G76" s="74"/>
      <c r="H76" s="74"/>
      <c r="I76" s="74"/>
      <c r="J76" s="76"/>
      <c r="K76" s="74"/>
      <c r="L76" s="74"/>
      <c r="M76" s="74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2.75" customHeight="1">
      <c r="A77" s="76"/>
      <c r="B77" s="74"/>
      <c r="C77" s="74"/>
      <c r="D77" s="74"/>
      <c r="E77" s="6"/>
      <c r="F77" s="76"/>
      <c r="G77" s="74"/>
      <c r="H77" s="74"/>
      <c r="I77" s="74"/>
      <c r="J77" s="76"/>
      <c r="K77" s="74"/>
      <c r="L77" s="74"/>
      <c r="M77" s="74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2.75" customHeight="1">
      <c r="A78" s="76"/>
      <c r="B78" s="74"/>
      <c r="C78" s="74"/>
      <c r="D78" s="74"/>
      <c r="E78" s="6"/>
      <c r="F78" s="76"/>
      <c r="G78" s="74"/>
      <c r="H78" s="74"/>
      <c r="I78" s="74"/>
      <c r="J78" s="76"/>
      <c r="K78" s="74"/>
      <c r="L78" s="74"/>
      <c r="M78" s="74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 customHeight="1">
      <c r="A79" s="76"/>
      <c r="B79" s="74"/>
      <c r="C79" s="74"/>
      <c r="D79" s="74"/>
      <c r="E79" s="6"/>
      <c r="F79" s="76"/>
      <c r="G79" s="74"/>
      <c r="H79" s="74"/>
      <c r="I79" s="74"/>
      <c r="J79" s="76"/>
      <c r="K79" s="74"/>
      <c r="L79" s="74"/>
      <c r="M79" s="74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2.75" customHeight="1">
      <c r="A80" s="76"/>
      <c r="B80" s="74"/>
      <c r="C80" s="74"/>
      <c r="D80" s="74"/>
      <c r="E80" s="6"/>
      <c r="F80" s="76"/>
      <c r="G80" s="74"/>
      <c r="H80" s="74"/>
      <c r="I80" s="74"/>
      <c r="J80" s="76"/>
      <c r="K80" s="74"/>
      <c r="L80" s="74"/>
      <c r="M80" s="74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12.75" customHeight="1">
      <c r="A81" s="76"/>
      <c r="B81" s="74"/>
      <c r="C81" s="74"/>
      <c r="D81" s="74"/>
      <c r="E81" s="6"/>
      <c r="F81" s="76"/>
      <c r="G81" s="74"/>
      <c r="H81" s="74"/>
      <c r="I81" s="74"/>
      <c r="J81" s="76"/>
      <c r="K81" s="74"/>
      <c r="L81" s="74"/>
      <c r="M81" s="74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12.75" customHeight="1">
      <c r="A82" s="76"/>
      <c r="B82" s="74"/>
      <c r="C82" s="74"/>
      <c r="D82" s="74"/>
      <c r="E82" s="6"/>
      <c r="F82" s="76"/>
      <c r="G82" s="74"/>
      <c r="H82" s="74"/>
      <c r="I82" s="74"/>
      <c r="J82" s="76"/>
      <c r="K82" s="74"/>
      <c r="L82" s="74"/>
      <c r="M82" s="74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12.75" customHeight="1">
      <c r="A83" s="76"/>
      <c r="B83" s="74"/>
      <c r="C83" s="74"/>
      <c r="D83" s="74"/>
      <c r="E83" s="6"/>
      <c r="F83" s="76"/>
      <c r="G83" s="74"/>
      <c r="H83" s="74"/>
      <c r="I83" s="74"/>
      <c r="J83" s="76"/>
      <c r="K83" s="74"/>
      <c r="L83" s="74"/>
      <c r="M83" s="74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2.75" customHeight="1">
      <c r="A84" s="113"/>
      <c r="B84" s="113"/>
      <c r="C84" s="113"/>
      <c r="D84" s="113"/>
      <c r="E84" s="6"/>
      <c r="F84" s="113"/>
      <c r="G84" s="113"/>
      <c r="H84" s="113"/>
      <c r="I84" s="113"/>
      <c r="J84" s="113"/>
      <c r="K84" s="113"/>
      <c r="L84" s="113"/>
      <c r="M84" s="113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12.75" customHeight="1">
      <c r="A85" s="113"/>
      <c r="B85" s="113"/>
      <c r="C85" s="113"/>
      <c r="D85" s="113"/>
      <c r="E85" s="6"/>
      <c r="F85" s="113"/>
      <c r="G85" s="113"/>
      <c r="H85" s="113"/>
      <c r="I85" s="113"/>
      <c r="J85" s="113"/>
      <c r="K85" s="113"/>
      <c r="L85" s="113"/>
      <c r="M85" s="113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12.75" customHeight="1">
      <c r="A86" s="76"/>
      <c r="B86" s="74"/>
      <c r="C86" s="74"/>
      <c r="D86" s="74"/>
      <c r="E86" s="6"/>
      <c r="F86" s="114"/>
      <c r="G86" s="74"/>
      <c r="H86" s="74"/>
      <c r="I86" s="74"/>
      <c r="J86" s="114"/>
      <c r="K86" s="74"/>
      <c r="L86" s="74"/>
      <c r="M86" s="74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12.75" customHeight="1">
      <c r="A87" s="76"/>
      <c r="B87" s="74"/>
      <c r="C87" s="74"/>
      <c r="D87" s="74"/>
      <c r="E87" s="6"/>
      <c r="F87" s="114"/>
      <c r="G87" s="74"/>
      <c r="H87" s="74"/>
      <c r="I87" s="74"/>
      <c r="J87" s="114"/>
      <c r="K87" s="74"/>
      <c r="L87" s="74"/>
      <c r="M87" s="74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12.75" customHeight="1">
      <c r="A88" s="76"/>
      <c r="B88" s="74"/>
      <c r="C88" s="74"/>
      <c r="D88" s="74"/>
      <c r="E88" s="6"/>
      <c r="F88" s="114"/>
      <c r="G88" s="74"/>
      <c r="H88" s="74"/>
      <c r="I88" s="74"/>
      <c r="J88" s="114"/>
      <c r="K88" s="74"/>
      <c r="L88" s="74"/>
      <c r="M88" s="74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12.75" customHeight="1">
      <c r="A89" s="76"/>
      <c r="B89" s="74"/>
      <c r="C89" s="74"/>
      <c r="D89" s="74"/>
      <c r="E89" s="6"/>
      <c r="F89" s="114"/>
      <c r="G89" s="74"/>
      <c r="H89" s="74"/>
      <c r="I89" s="74"/>
      <c r="J89" s="114"/>
      <c r="K89" s="74"/>
      <c r="L89" s="74"/>
      <c r="M89" s="74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12.75" customHeight="1">
      <c r="A90" s="76"/>
      <c r="B90" s="74"/>
      <c r="C90" s="74"/>
      <c r="D90" s="74"/>
      <c r="E90" s="6"/>
      <c r="F90" s="114"/>
      <c r="G90" s="74"/>
      <c r="H90" s="74"/>
      <c r="I90" s="74"/>
      <c r="J90" s="114"/>
      <c r="K90" s="74"/>
      <c r="L90" s="74"/>
      <c r="M90" s="74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12.75" customHeight="1">
      <c r="A91" s="76"/>
      <c r="B91" s="74"/>
      <c r="C91" s="74"/>
      <c r="D91" s="74"/>
      <c r="E91" s="6"/>
      <c r="F91" s="114"/>
      <c r="G91" s="74"/>
      <c r="H91" s="74"/>
      <c r="I91" s="74"/>
      <c r="J91" s="114"/>
      <c r="K91" s="74"/>
      <c r="L91" s="74"/>
      <c r="M91" s="74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12.75" customHeight="1">
      <c r="A92" s="76"/>
      <c r="B92" s="74"/>
      <c r="C92" s="74"/>
      <c r="D92" s="74"/>
      <c r="E92" s="6"/>
      <c r="F92" s="114"/>
      <c r="G92" s="74"/>
      <c r="H92" s="74"/>
      <c r="I92" s="74"/>
      <c r="J92" s="114"/>
      <c r="K92" s="74"/>
      <c r="L92" s="74"/>
      <c r="M92" s="74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12.75" customHeight="1">
      <c r="A93" s="76"/>
      <c r="B93" s="74"/>
      <c r="C93" s="74"/>
      <c r="D93" s="74"/>
      <c r="E93" s="6"/>
      <c r="F93" s="114"/>
      <c r="G93" s="74"/>
      <c r="H93" s="74"/>
      <c r="I93" s="74"/>
      <c r="J93" s="114"/>
      <c r="K93" s="74"/>
      <c r="L93" s="74"/>
      <c r="M93" s="74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12.75" customHeight="1">
      <c r="A94" s="76"/>
      <c r="B94" s="74"/>
      <c r="C94" s="74"/>
      <c r="D94" s="74"/>
      <c r="E94" s="6"/>
      <c r="F94" s="114"/>
      <c r="G94" s="74"/>
      <c r="H94" s="74"/>
      <c r="I94" s="74"/>
      <c r="J94" s="114"/>
      <c r="K94" s="74"/>
      <c r="L94" s="74"/>
      <c r="M94" s="74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12.75" customHeight="1">
      <c r="A95" s="76"/>
      <c r="B95" s="74"/>
      <c r="C95" s="74"/>
      <c r="D95" s="74"/>
      <c r="E95" s="6"/>
      <c r="F95" s="114"/>
      <c r="G95" s="74"/>
      <c r="H95" s="74"/>
      <c r="I95" s="74"/>
      <c r="J95" s="114"/>
      <c r="K95" s="74"/>
      <c r="L95" s="74"/>
      <c r="M95" s="74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12.75" customHeight="1">
      <c r="A96" s="76"/>
      <c r="B96" s="74"/>
      <c r="C96" s="74"/>
      <c r="D96" s="74"/>
      <c r="E96" s="6"/>
      <c r="F96" s="114"/>
      <c r="G96" s="74"/>
      <c r="H96" s="74"/>
      <c r="I96" s="74"/>
      <c r="J96" s="114"/>
      <c r="K96" s="74"/>
      <c r="L96" s="74"/>
      <c r="M96" s="74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12.75" customHeight="1">
      <c r="A97" s="76"/>
      <c r="B97" s="74"/>
      <c r="C97" s="74"/>
      <c r="D97" s="74"/>
      <c r="E97" s="6"/>
      <c r="F97" s="114"/>
      <c r="G97" s="74"/>
      <c r="H97" s="74"/>
      <c r="I97" s="74"/>
      <c r="J97" s="114"/>
      <c r="K97" s="74"/>
      <c r="L97" s="74"/>
      <c r="M97" s="74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2.75" customHeight="1">
      <c r="A98" s="76"/>
      <c r="B98" s="74"/>
      <c r="C98" s="74"/>
      <c r="D98" s="74"/>
      <c r="E98" s="6"/>
      <c r="F98" s="114"/>
      <c r="G98" s="74"/>
      <c r="H98" s="74"/>
      <c r="I98" s="74"/>
      <c r="J98" s="114"/>
      <c r="K98" s="74"/>
      <c r="L98" s="74"/>
      <c r="M98" s="74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12.75" customHeight="1">
      <c r="A99" s="76"/>
      <c r="B99" s="74"/>
      <c r="C99" s="74"/>
      <c r="D99" s="74"/>
      <c r="E99" s="6"/>
      <c r="F99" s="114"/>
      <c r="G99" s="74"/>
      <c r="H99" s="74"/>
      <c r="I99" s="74"/>
      <c r="J99" s="114"/>
      <c r="K99" s="74"/>
      <c r="L99" s="74"/>
      <c r="M99" s="74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12.75" customHeight="1">
      <c r="A100" s="76"/>
      <c r="B100" s="74"/>
      <c r="C100" s="74"/>
      <c r="D100" s="74"/>
      <c r="E100" s="6"/>
      <c r="F100" s="114"/>
      <c r="G100" s="74"/>
      <c r="H100" s="74"/>
      <c r="I100" s="74"/>
      <c r="J100" s="114"/>
      <c r="K100" s="74"/>
      <c r="L100" s="74"/>
      <c r="M100" s="74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12.75" customHeight="1">
      <c r="A101" s="76"/>
      <c r="B101" s="74"/>
      <c r="C101" s="74"/>
      <c r="D101" s="74"/>
      <c r="E101" s="6"/>
      <c r="F101" s="114"/>
      <c r="G101" s="74"/>
      <c r="H101" s="74"/>
      <c r="I101" s="74"/>
      <c r="J101" s="114"/>
      <c r="K101" s="74"/>
      <c r="L101" s="74"/>
      <c r="M101" s="74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12.75" customHeight="1">
      <c r="A102" s="115"/>
      <c r="B102" s="116"/>
      <c r="C102" s="117"/>
      <c r="D102" s="117"/>
      <c r="E102" s="6"/>
      <c r="F102" s="114"/>
      <c r="G102" s="74"/>
      <c r="H102" s="74"/>
      <c r="I102" s="74"/>
      <c r="J102" s="76"/>
      <c r="K102" s="74"/>
      <c r="L102" s="74"/>
      <c r="M102" s="74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12.75" customHeight="1">
      <c r="A103" s="115"/>
      <c r="B103" s="116"/>
      <c r="C103" s="117"/>
      <c r="D103" s="117"/>
      <c r="E103" s="6"/>
      <c r="F103" s="114"/>
      <c r="G103" s="74"/>
      <c r="H103" s="74"/>
      <c r="I103" s="74"/>
      <c r="J103" s="76"/>
      <c r="K103" s="74"/>
      <c r="L103" s="74"/>
      <c r="M103" s="74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12.75" customHeight="1">
      <c r="A104" s="76"/>
      <c r="B104" s="74"/>
      <c r="C104" s="74"/>
      <c r="D104" s="74"/>
      <c r="E104" s="6"/>
      <c r="F104" s="114"/>
      <c r="G104" s="74"/>
      <c r="H104" s="74"/>
      <c r="I104" s="74"/>
      <c r="J104" s="114"/>
      <c r="K104" s="74"/>
      <c r="L104" s="74"/>
      <c r="M104" s="74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12.75" customHeight="1">
      <c r="A105" s="76"/>
      <c r="B105" s="74"/>
      <c r="C105" s="74"/>
      <c r="D105" s="74"/>
      <c r="E105" s="6"/>
      <c r="F105" s="114"/>
      <c r="G105" s="74"/>
      <c r="H105" s="74"/>
      <c r="I105" s="74"/>
      <c r="J105" s="114"/>
      <c r="K105" s="74"/>
      <c r="L105" s="74"/>
      <c r="M105" s="74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2.75" customHeight="1">
      <c r="A106" s="16"/>
      <c r="B106" s="16"/>
      <c r="C106" s="16"/>
      <c r="D106" s="16"/>
      <c r="E106" s="6"/>
      <c r="F106" s="6"/>
      <c r="G106" s="6"/>
      <c r="H106" s="6"/>
      <c r="I106" s="6"/>
      <c r="J106" s="16"/>
      <c r="K106" s="16"/>
      <c r="L106" s="16"/>
      <c r="M106" s="1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</sheetData>
  <sheetProtection/>
  <mergeCells count="436">
    <mergeCell ref="T30:W31"/>
    <mergeCell ref="J46:J47"/>
    <mergeCell ref="K46:K47"/>
    <mergeCell ref="A54:I54"/>
    <mergeCell ref="J54:R54"/>
    <mergeCell ref="A30:D31"/>
    <mergeCell ref="F30:I31"/>
    <mergeCell ref="J30:M31"/>
    <mergeCell ref="O30:R31"/>
    <mergeCell ref="B8:D8"/>
    <mergeCell ref="A28:A29"/>
    <mergeCell ref="B28:B29"/>
    <mergeCell ref="A22:A23"/>
    <mergeCell ref="A26:A27"/>
    <mergeCell ref="B7:D7"/>
    <mergeCell ref="B26:B27"/>
    <mergeCell ref="D12:D13"/>
    <mergeCell ref="D16:D17"/>
    <mergeCell ref="D14:D15"/>
    <mergeCell ref="G7:I7"/>
    <mergeCell ref="K7:M7"/>
    <mergeCell ref="P7:R7"/>
    <mergeCell ref="U7:W7"/>
    <mergeCell ref="Q46:Q47"/>
    <mergeCell ref="R46:R47"/>
    <mergeCell ref="T46:T47"/>
    <mergeCell ref="U46:U47"/>
    <mergeCell ref="V46:V47"/>
    <mergeCell ref="W46:W47"/>
    <mergeCell ref="M46:M47"/>
    <mergeCell ref="O46:O47"/>
    <mergeCell ref="P46:P47"/>
    <mergeCell ref="A46:A47"/>
    <mergeCell ref="B46:B47"/>
    <mergeCell ref="C46:C47"/>
    <mergeCell ref="D46:D47"/>
    <mergeCell ref="F46:F47"/>
    <mergeCell ref="G46:G47"/>
    <mergeCell ref="B18:B19"/>
    <mergeCell ref="A24:A25"/>
    <mergeCell ref="B24:B25"/>
    <mergeCell ref="A16:A17"/>
    <mergeCell ref="B16:B17"/>
    <mergeCell ref="L46:L47"/>
    <mergeCell ref="A12:A13"/>
    <mergeCell ref="B12:B13"/>
    <mergeCell ref="A20:A21"/>
    <mergeCell ref="B20:B21"/>
    <mergeCell ref="B14:B15"/>
    <mergeCell ref="D18:D19"/>
    <mergeCell ref="C20:C21"/>
    <mergeCell ref="A14:A15"/>
    <mergeCell ref="D20:D21"/>
    <mergeCell ref="A18:A19"/>
    <mergeCell ref="H24:H25"/>
    <mergeCell ref="I12:I13"/>
    <mergeCell ref="F14:F15"/>
    <mergeCell ref="G14:G15"/>
    <mergeCell ref="I14:I15"/>
    <mergeCell ref="I20:I21"/>
    <mergeCell ref="I16:I17"/>
    <mergeCell ref="F20:F21"/>
    <mergeCell ref="G20:G21"/>
    <mergeCell ref="H12:H13"/>
    <mergeCell ref="G22:G23"/>
    <mergeCell ref="I22:I23"/>
    <mergeCell ref="I18:I19"/>
    <mergeCell ref="H18:H19"/>
    <mergeCell ref="H20:H21"/>
    <mergeCell ref="H22:H23"/>
    <mergeCell ref="F22:F23"/>
    <mergeCell ref="F18:F19"/>
    <mergeCell ref="I28:I29"/>
    <mergeCell ref="A10:A11"/>
    <mergeCell ref="B10:B11"/>
    <mergeCell ref="D10:D11"/>
    <mergeCell ref="B22:B23"/>
    <mergeCell ref="D22:D23"/>
    <mergeCell ref="F10:F11"/>
    <mergeCell ref="G10:G11"/>
    <mergeCell ref="G12:G13"/>
    <mergeCell ref="G18:G19"/>
    <mergeCell ref="I10:I11"/>
    <mergeCell ref="I26:I27"/>
    <mergeCell ref="G24:G25"/>
    <mergeCell ref="F12:F13"/>
    <mergeCell ref="F16:F17"/>
    <mergeCell ref="G16:G17"/>
    <mergeCell ref="I24:I25"/>
    <mergeCell ref="H10:H11"/>
    <mergeCell ref="H14:H15"/>
    <mergeCell ref="H16:H17"/>
    <mergeCell ref="M10:M11"/>
    <mergeCell ref="J3:R3"/>
    <mergeCell ref="J5:K5"/>
    <mergeCell ref="P5:R5"/>
    <mergeCell ref="O10:O11"/>
    <mergeCell ref="P10:P11"/>
    <mergeCell ref="R10:R11"/>
    <mergeCell ref="J10:J11"/>
    <mergeCell ref="K10:K11"/>
    <mergeCell ref="T10:T11"/>
    <mergeCell ref="U10:U11"/>
    <mergeCell ref="W10:W11"/>
    <mergeCell ref="J12:J13"/>
    <mergeCell ref="K12:K13"/>
    <mergeCell ref="M12:M13"/>
    <mergeCell ref="O12:O13"/>
    <mergeCell ref="P12:P13"/>
    <mergeCell ref="R12:R13"/>
    <mergeCell ref="T12:T13"/>
    <mergeCell ref="R14:R15"/>
    <mergeCell ref="T14:T15"/>
    <mergeCell ref="U14:U15"/>
    <mergeCell ref="J14:J15"/>
    <mergeCell ref="K14:K15"/>
    <mergeCell ref="M14:M15"/>
    <mergeCell ref="O14:O15"/>
    <mergeCell ref="P14:P15"/>
    <mergeCell ref="T16:T17"/>
    <mergeCell ref="U16:U17"/>
    <mergeCell ref="W16:W17"/>
    <mergeCell ref="U12:U13"/>
    <mergeCell ref="W12:W13"/>
    <mergeCell ref="J20:J21"/>
    <mergeCell ref="K20:K21"/>
    <mergeCell ref="M20:M21"/>
    <mergeCell ref="W14:W15"/>
    <mergeCell ref="J16:J17"/>
    <mergeCell ref="R16:R17"/>
    <mergeCell ref="J18:J19"/>
    <mergeCell ref="K18:K19"/>
    <mergeCell ref="M18:M19"/>
    <mergeCell ref="O18:O19"/>
    <mergeCell ref="P18:P19"/>
    <mergeCell ref="R18:R19"/>
    <mergeCell ref="K16:K17"/>
    <mergeCell ref="T18:T19"/>
    <mergeCell ref="U18:U19"/>
    <mergeCell ref="P22:P23"/>
    <mergeCell ref="R22:R23"/>
    <mergeCell ref="T22:T23"/>
    <mergeCell ref="P20:P21"/>
    <mergeCell ref="R20:R21"/>
    <mergeCell ref="T20:T21"/>
    <mergeCell ref="Q20:Q21"/>
    <mergeCell ref="W18:W19"/>
    <mergeCell ref="W24:W25"/>
    <mergeCell ref="U20:U21"/>
    <mergeCell ref="W20:W21"/>
    <mergeCell ref="J22:J23"/>
    <mergeCell ref="K22:K23"/>
    <mergeCell ref="M22:M23"/>
    <mergeCell ref="O22:O23"/>
    <mergeCell ref="O20:O21"/>
    <mergeCell ref="U22:U23"/>
    <mergeCell ref="W22:W23"/>
    <mergeCell ref="J24:J25"/>
    <mergeCell ref="K24:K25"/>
    <mergeCell ref="M24:M25"/>
    <mergeCell ref="O24:O25"/>
    <mergeCell ref="P24:P25"/>
    <mergeCell ref="R24:R25"/>
    <mergeCell ref="T24:T25"/>
    <mergeCell ref="U24:U25"/>
    <mergeCell ref="V22:V23"/>
    <mergeCell ref="U28:U29"/>
    <mergeCell ref="W28:W29"/>
    <mergeCell ref="R26:R27"/>
    <mergeCell ref="T26:T27"/>
    <mergeCell ref="U26:U27"/>
    <mergeCell ref="P26:P27"/>
    <mergeCell ref="Q28:Q29"/>
    <mergeCell ref="H44:H45"/>
    <mergeCell ref="I44:I45"/>
    <mergeCell ref="H48:H49"/>
    <mergeCell ref="I48:I49"/>
    <mergeCell ref="H46:H47"/>
    <mergeCell ref="I46:I47"/>
    <mergeCell ref="A3:I3"/>
    <mergeCell ref="A4:I4"/>
    <mergeCell ref="G5:I5"/>
    <mergeCell ref="A1:I1"/>
    <mergeCell ref="J1:R1"/>
    <mergeCell ref="A2:I2"/>
    <mergeCell ref="J2:R2"/>
    <mergeCell ref="A5:C5"/>
    <mergeCell ref="U42:U43"/>
    <mergeCell ref="V42:V43"/>
    <mergeCell ref="W42:W43"/>
    <mergeCell ref="J4:R4"/>
    <mergeCell ref="O26:O27"/>
    <mergeCell ref="W26:W27"/>
    <mergeCell ref="R28:R29"/>
    <mergeCell ref="T28:T29"/>
    <mergeCell ref="P28:P29"/>
    <mergeCell ref="M26:M27"/>
    <mergeCell ref="V12:V13"/>
    <mergeCell ref="V14:V15"/>
    <mergeCell ref="V16:V17"/>
    <mergeCell ref="V18:V19"/>
    <mergeCell ref="V20:V21"/>
    <mergeCell ref="A6:D6"/>
    <mergeCell ref="F6:I6"/>
    <mergeCell ref="J6:M6"/>
    <mergeCell ref="O6:R6"/>
    <mergeCell ref="T6:W6"/>
    <mergeCell ref="V24:V25"/>
    <mergeCell ref="V26:V27"/>
    <mergeCell ref="V28:V29"/>
    <mergeCell ref="Q10:Q11"/>
    <mergeCell ref="Q12:Q13"/>
    <mergeCell ref="Q14:Q15"/>
    <mergeCell ref="Q16:Q17"/>
    <mergeCell ref="Q18:Q19"/>
    <mergeCell ref="V10:V11"/>
    <mergeCell ref="Q26:Q27"/>
    <mergeCell ref="Q24:Q25"/>
    <mergeCell ref="M16:M17"/>
    <mergeCell ref="O16:O17"/>
    <mergeCell ref="P16:P17"/>
    <mergeCell ref="L10:L11"/>
    <mergeCell ref="L12:L13"/>
    <mergeCell ref="L14:L15"/>
    <mergeCell ref="L16:L17"/>
    <mergeCell ref="L18:L19"/>
    <mergeCell ref="L20:L21"/>
    <mergeCell ref="L22:L23"/>
    <mergeCell ref="L24:L25"/>
    <mergeCell ref="Q22:Q23"/>
    <mergeCell ref="L26:L27"/>
    <mergeCell ref="L28:L29"/>
    <mergeCell ref="J26:J27"/>
    <mergeCell ref="K26:K27"/>
    <mergeCell ref="J28:J29"/>
    <mergeCell ref="M28:M29"/>
    <mergeCell ref="O28:O29"/>
    <mergeCell ref="K28:K29"/>
    <mergeCell ref="J34:J35"/>
    <mergeCell ref="H26:H27"/>
    <mergeCell ref="H28:H29"/>
    <mergeCell ref="H32:H33"/>
    <mergeCell ref="I32:I33"/>
    <mergeCell ref="J32:J33"/>
    <mergeCell ref="K32:K33"/>
    <mergeCell ref="K34:K35"/>
    <mergeCell ref="D28:D29"/>
    <mergeCell ref="F24:F25"/>
    <mergeCell ref="F26:F27"/>
    <mergeCell ref="G26:G27"/>
    <mergeCell ref="D26:D27"/>
    <mergeCell ref="F28:F29"/>
    <mergeCell ref="G28:G29"/>
    <mergeCell ref="D24:D25"/>
    <mergeCell ref="C24:C25"/>
    <mergeCell ref="C26:C27"/>
    <mergeCell ref="C28:C29"/>
    <mergeCell ref="C10:C11"/>
    <mergeCell ref="C12:C13"/>
    <mergeCell ref="C14:C15"/>
    <mergeCell ref="C16:C17"/>
    <mergeCell ref="C18:C19"/>
    <mergeCell ref="C22:C23"/>
    <mergeCell ref="A32:A33"/>
    <mergeCell ref="B32:B33"/>
    <mergeCell ref="C32:C33"/>
    <mergeCell ref="D32:D33"/>
    <mergeCell ref="F32:F33"/>
    <mergeCell ref="G32:G33"/>
    <mergeCell ref="L32:L33"/>
    <mergeCell ref="M32:M33"/>
    <mergeCell ref="O32:O33"/>
    <mergeCell ref="P32:P33"/>
    <mergeCell ref="Q32:Q33"/>
    <mergeCell ref="R32:R33"/>
    <mergeCell ref="T32:T33"/>
    <mergeCell ref="U32:U33"/>
    <mergeCell ref="V32:V33"/>
    <mergeCell ref="W32:W33"/>
    <mergeCell ref="A42:A43"/>
    <mergeCell ref="B42:B43"/>
    <mergeCell ref="C42:C43"/>
    <mergeCell ref="D42:D43"/>
    <mergeCell ref="F42:F43"/>
    <mergeCell ref="G42:G43"/>
    <mergeCell ref="H42:H43"/>
    <mergeCell ref="I42:I43"/>
    <mergeCell ref="M42:M43"/>
    <mergeCell ref="O42:O43"/>
    <mergeCell ref="P42:P43"/>
    <mergeCell ref="J42:J43"/>
    <mergeCell ref="K42:K43"/>
    <mergeCell ref="L42:L43"/>
    <mergeCell ref="Q42:Q43"/>
    <mergeCell ref="R42:R43"/>
    <mergeCell ref="T42:T43"/>
    <mergeCell ref="A44:A45"/>
    <mergeCell ref="B44:B45"/>
    <mergeCell ref="C44:C45"/>
    <mergeCell ref="D44:D45"/>
    <mergeCell ref="F44:F45"/>
    <mergeCell ref="G44:G45"/>
    <mergeCell ref="J44:J45"/>
    <mergeCell ref="K44:K45"/>
    <mergeCell ref="L44:L45"/>
    <mergeCell ref="M44:M45"/>
    <mergeCell ref="O44:O45"/>
    <mergeCell ref="P44:P45"/>
    <mergeCell ref="Q44:Q45"/>
    <mergeCell ref="R44:R45"/>
    <mergeCell ref="T44:T45"/>
    <mergeCell ref="U44:U45"/>
    <mergeCell ref="V44:V45"/>
    <mergeCell ref="W44:W45"/>
    <mergeCell ref="A48:A49"/>
    <mergeCell ref="B48:B49"/>
    <mergeCell ref="C48:C49"/>
    <mergeCell ref="D48:D49"/>
    <mergeCell ref="F48:F49"/>
    <mergeCell ref="G48:G49"/>
    <mergeCell ref="J48:J49"/>
    <mergeCell ref="K48:K49"/>
    <mergeCell ref="L48:L49"/>
    <mergeCell ref="M48:M49"/>
    <mergeCell ref="O48:O49"/>
    <mergeCell ref="P48:P49"/>
    <mergeCell ref="Q48:Q49"/>
    <mergeCell ref="R48:R49"/>
    <mergeCell ref="T48:T49"/>
    <mergeCell ref="U48:U49"/>
    <mergeCell ref="V48:V49"/>
    <mergeCell ref="W48:W49"/>
    <mergeCell ref="A50:A51"/>
    <mergeCell ref="B50:B51"/>
    <mergeCell ref="C50:C51"/>
    <mergeCell ref="D50:D51"/>
    <mergeCell ref="F50:F51"/>
    <mergeCell ref="G50:G51"/>
    <mergeCell ref="H50:H51"/>
    <mergeCell ref="I50:I51"/>
    <mergeCell ref="J50:J51"/>
    <mergeCell ref="K50:K51"/>
    <mergeCell ref="L50:L51"/>
    <mergeCell ref="M50:M51"/>
    <mergeCell ref="V50:V51"/>
    <mergeCell ref="W50:W51"/>
    <mergeCell ref="O50:O51"/>
    <mergeCell ref="P50:P51"/>
    <mergeCell ref="Q50:Q51"/>
    <mergeCell ref="R50:R51"/>
    <mergeCell ref="T50:T51"/>
    <mergeCell ref="U50:U51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F34:F35"/>
    <mergeCell ref="G34:G35"/>
    <mergeCell ref="H34:H35"/>
    <mergeCell ref="I34:I35"/>
    <mergeCell ref="F36:F37"/>
    <mergeCell ref="G36:G37"/>
    <mergeCell ref="H36:H37"/>
    <mergeCell ref="I36:I37"/>
    <mergeCell ref="F38:F39"/>
    <mergeCell ref="G38:G39"/>
    <mergeCell ref="H38:H39"/>
    <mergeCell ref="I38:I39"/>
    <mergeCell ref="F40:F41"/>
    <mergeCell ref="G40:G41"/>
    <mergeCell ref="H40:H41"/>
    <mergeCell ref="I40:I41"/>
    <mergeCell ref="L34:L35"/>
    <mergeCell ref="M34:M35"/>
    <mergeCell ref="J36:J37"/>
    <mergeCell ref="K36:K37"/>
    <mergeCell ref="L36:L37"/>
    <mergeCell ref="M36:M37"/>
    <mergeCell ref="J38:J39"/>
    <mergeCell ref="K38:K39"/>
    <mergeCell ref="L38:L39"/>
    <mergeCell ref="M38:M39"/>
    <mergeCell ref="J40:J41"/>
    <mergeCell ref="K40:K41"/>
    <mergeCell ref="L40:L41"/>
    <mergeCell ref="M40:M41"/>
    <mergeCell ref="O40:O41"/>
    <mergeCell ref="P40:P41"/>
    <mergeCell ref="Q40:Q41"/>
    <mergeCell ref="R40:R41"/>
    <mergeCell ref="O34:O35"/>
    <mergeCell ref="P34:P35"/>
    <mergeCell ref="Q34:Q35"/>
    <mergeCell ref="R34:R35"/>
    <mergeCell ref="O36:O37"/>
    <mergeCell ref="P36:P37"/>
    <mergeCell ref="V36:V37"/>
    <mergeCell ref="W36:W37"/>
    <mergeCell ref="O38:O39"/>
    <mergeCell ref="P38:P39"/>
    <mergeCell ref="Q38:Q39"/>
    <mergeCell ref="R38:R39"/>
    <mergeCell ref="Q36:Q37"/>
    <mergeCell ref="R36:R37"/>
    <mergeCell ref="T40:T41"/>
    <mergeCell ref="U40:U41"/>
    <mergeCell ref="V40:V41"/>
    <mergeCell ref="W40:W41"/>
    <mergeCell ref="T34:T35"/>
    <mergeCell ref="U34:U35"/>
    <mergeCell ref="V34:V35"/>
    <mergeCell ref="W34:W35"/>
    <mergeCell ref="T36:T37"/>
    <mergeCell ref="U36:U37"/>
    <mergeCell ref="V5:Z5"/>
    <mergeCell ref="S54:Z54"/>
    <mergeCell ref="S1:Z1"/>
    <mergeCell ref="S2:Z2"/>
    <mergeCell ref="S3:Z3"/>
    <mergeCell ref="S4:Z4"/>
    <mergeCell ref="T38:T39"/>
    <mergeCell ref="U38:U39"/>
    <mergeCell ref="V38:V39"/>
    <mergeCell ref="W38:W3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D000"/>
  </sheetPr>
  <dimension ref="A1:AF74"/>
  <sheetViews>
    <sheetView tabSelected="1" view="pageBreakPreview" zoomScale="70" zoomScaleSheetLayoutView="70" zoomScalePageLayoutView="0" workbookViewId="0" topLeftCell="A1">
      <selection activeCell="I6" sqref="I6"/>
    </sheetView>
  </sheetViews>
  <sheetFormatPr defaultColWidth="9.00390625" defaultRowHeight="12.75"/>
  <cols>
    <col min="1" max="1" width="4.75390625" style="0" customWidth="1"/>
    <col min="2" max="2" width="5.75390625" style="0" hidden="1" customWidth="1"/>
    <col min="3" max="3" width="22.875" style="0" customWidth="1"/>
    <col min="4" max="4" width="21.375" style="0" customWidth="1"/>
    <col min="5" max="5" width="4.00390625" style="0" hidden="1" customWidth="1"/>
    <col min="6" max="6" width="3.375" style="0" hidden="1" customWidth="1"/>
    <col min="7" max="7" width="4.00390625" style="0" hidden="1" customWidth="1"/>
    <col min="8" max="8" width="3.375" style="0" hidden="1" customWidth="1"/>
    <col min="9" max="9" width="4.375" style="0" customWidth="1"/>
    <col min="10" max="10" width="3.375" style="0" customWidth="1"/>
    <col min="11" max="11" width="4.375" style="0" customWidth="1"/>
    <col min="12" max="12" width="3.375" style="0" customWidth="1"/>
    <col min="13" max="13" width="4.375" style="0" customWidth="1"/>
    <col min="14" max="14" width="3.375" style="0" customWidth="1"/>
    <col min="15" max="15" width="4.75390625" style="0" customWidth="1"/>
    <col min="16" max="16" width="3.875" style="0" customWidth="1"/>
    <col min="17" max="17" width="4.75390625" style="0" customWidth="1"/>
    <col min="18" max="18" width="3.875" style="0" customWidth="1"/>
    <col min="19" max="19" width="4.75390625" style="0" hidden="1" customWidth="1"/>
    <col min="20" max="20" width="4.25390625" style="0" hidden="1" customWidth="1"/>
    <col min="21" max="21" width="7.875" style="0" hidden="1" customWidth="1"/>
    <col min="22" max="22" width="1.25" style="0" customWidth="1"/>
    <col min="23" max="23" width="4.25390625" style="0" customWidth="1"/>
    <col min="24" max="24" width="1.12109375" style="0" customWidth="1"/>
    <col min="25" max="25" width="5.75390625" style="0" customWidth="1"/>
    <col min="26" max="26" width="1.12109375" style="0" customWidth="1"/>
    <col min="27" max="27" width="4.375" style="0" customWidth="1"/>
    <col min="29" max="29" width="11.75390625" style="0" customWidth="1"/>
    <col min="30" max="30" width="14.625" style="0" customWidth="1"/>
  </cols>
  <sheetData>
    <row r="1" spans="1:25" ht="21" customHeight="1">
      <c r="A1" s="255" t="str">
        <f>'Состав команды'!A1:I1</f>
        <v>МРО «Российский студенческий спортивный союз»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25" ht="42" customHeight="1">
      <c r="A2" s="250" t="s">
        <v>15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25" ht="23.25" customHeight="1">
      <c r="A3" s="251" t="s">
        <v>16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</row>
    <row r="4" spans="1:25" ht="33" customHeight="1">
      <c r="A4" s="252" t="str">
        <f>'Состав команды'!A3:I3</f>
        <v>Командное соревнование по спортивной борьбе (вольная борьба)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24" customHeight="1">
      <c r="A5" s="253" t="str">
        <f>'Состав команды'!A4:I4</f>
        <v>в программе ХХХIV Московских студенческих спортивных игр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</row>
    <row r="6" spans="1:25" ht="39.75" customHeight="1" thickBot="1">
      <c r="A6" s="308" t="str">
        <f>'Состав команды'!A5:B5</f>
        <v>28 мая 2022 г.</v>
      </c>
      <c r="B6" s="308"/>
      <c r="C6" s="308"/>
      <c r="D6" s="118"/>
      <c r="E6" s="118"/>
      <c r="F6" s="118"/>
      <c r="G6" s="118"/>
      <c r="H6" s="118"/>
      <c r="I6" s="118"/>
      <c r="J6" s="118"/>
      <c r="K6" s="118"/>
      <c r="L6" s="118"/>
      <c r="M6" s="254" t="s">
        <v>84</v>
      </c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</row>
    <row r="7" spans="1:25" ht="21" customHeight="1">
      <c r="A7" s="159" t="s">
        <v>0</v>
      </c>
      <c r="B7" s="96"/>
      <c r="C7" s="92" t="s">
        <v>4</v>
      </c>
      <c r="D7" s="92" t="s">
        <v>2</v>
      </c>
      <c r="E7" s="372" t="s">
        <v>7</v>
      </c>
      <c r="F7" s="373"/>
      <c r="G7" s="376" t="s">
        <v>8</v>
      </c>
      <c r="H7" s="373"/>
      <c r="I7" s="266" t="s">
        <v>7</v>
      </c>
      <c r="J7" s="267"/>
      <c r="K7" s="266" t="s">
        <v>8</v>
      </c>
      <c r="L7" s="267"/>
      <c r="M7" s="270" t="s">
        <v>9</v>
      </c>
      <c r="N7" s="267"/>
      <c r="O7" s="266" t="s">
        <v>10</v>
      </c>
      <c r="P7" s="267"/>
      <c r="Q7" s="270" t="s">
        <v>11</v>
      </c>
      <c r="R7" s="267"/>
      <c r="S7" s="93"/>
      <c r="T7" s="97"/>
      <c r="U7" s="309"/>
      <c r="V7" s="256" t="s">
        <v>19</v>
      </c>
      <c r="W7" s="257"/>
      <c r="X7" s="258"/>
      <c r="Y7" s="262" t="s">
        <v>6</v>
      </c>
    </row>
    <row r="8" spans="1:32" ht="21.75" customHeight="1" thickBot="1">
      <c r="A8" s="98" t="s">
        <v>1</v>
      </c>
      <c r="B8" s="99"/>
      <c r="C8" s="94" t="s">
        <v>22</v>
      </c>
      <c r="D8" s="94" t="s">
        <v>3</v>
      </c>
      <c r="E8" s="374"/>
      <c r="F8" s="375"/>
      <c r="G8" s="377"/>
      <c r="H8" s="375"/>
      <c r="I8" s="268"/>
      <c r="J8" s="269"/>
      <c r="K8" s="268"/>
      <c r="L8" s="269"/>
      <c r="M8" s="271"/>
      <c r="N8" s="269"/>
      <c r="O8" s="268"/>
      <c r="P8" s="269"/>
      <c r="Q8" s="271"/>
      <c r="R8" s="269"/>
      <c r="S8" s="95"/>
      <c r="T8" s="100"/>
      <c r="U8" s="309"/>
      <c r="V8" s="259" t="s">
        <v>5</v>
      </c>
      <c r="W8" s="260"/>
      <c r="X8" s="261"/>
      <c r="Y8" s="263"/>
      <c r="AB8" s="6"/>
      <c r="AC8" s="6"/>
      <c r="AD8" s="6"/>
      <c r="AE8" s="6"/>
      <c r="AF8" s="6"/>
    </row>
    <row r="9" spans="1:32" ht="6.75" customHeight="1" thickBot="1">
      <c r="A9" s="300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2"/>
      <c r="V9" s="13"/>
      <c r="AB9" s="6"/>
      <c r="AC9" s="6"/>
      <c r="AD9" s="6"/>
      <c r="AE9" s="6"/>
      <c r="AF9" s="6"/>
    </row>
    <row r="10" spans="1:32" ht="22.5" customHeight="1">
      <c r="A10" s="297">
        <v>1</v>
      </c>
      <c r="B10" s="311"/>
      <c r="C10" s="291" t="s">
        <v>76</v>
      </c>
      <c r="D10" s="378" t="s">
        <v>72</v>
      </c>
      <c r="E10" s="282" t="s">
        <v>18</v>
      </c>
      <c r="F10" s="277"/>
      <c r="G10" s="285" t="s">
        <v>18</v>
      </c>
      <c r="H10" s="282"/>
      <c r="I10" s="312">
        <v>2</v>
      </c>
      <c r="J10" s="143">
        <v>0</v>
      </c>
      <c r="K10" s="287">
        <v>5</v>
      </c>
      <c r="L10" s="143">
        <v>0</v>
      </c>
      <c r="M10" s="287">
        <v>4</v>
      </c>
      <c r="N10" s="143">
        <v>0</v>
      </c>
      <c r="O10" s="287">
        <v>3</v>
      </c>
      <c r="P10" s="143">
        <v>1</v>
      </c>
      <c r="Q10" s="288" t="s">
        <v>18</v>
      </c>
      <c r="R10" s="289"/>
      <c r="S10" s="272"/>
      <c r="T10" s="58"/>
      <c r="U10" s="84"/>
      <c r="V10" s="264"/>
      <c r="W10" s="169">
        <f aca="true" t="shared" si="0" ref="W10:W19">SUM(F10+H10+J10+L10+N10+P10+R10+T10)</f>
        <v>1</v>
      </c>
      <c r="X10" s="85"/>
      <c r="Y10" s="381">
        <v>4</v>
      </c>
      <c r="AB10" s="6"/>
      <c r="AC10" s="161"/>
      <c r="AD10" s="122"/>
      <c r="AE10" s="6"/>
      <c r="AF10" s="6"/>
    </row>
    <row r="11" spans="1:32" ht="22.5" customHeight="1">
      <c r="A11" s="298"/>
      <c r="B11" s="304"/>
      <c r="C11" s="292"/>
      <c r="D11" s="379"/>
      <c r="E11" s="283"/>
      <c r="F11" s="284"/>
      <c r="G11" s="286"/>
      <c r="H11" s="283"/>
      <c r="I11" s="313"/>
      <c r="J11" s="144">
        <v>10</v>
      </c>
      <c r="K11" s="275"/>
      <c r="L11" s="144">
        <v>22</v>
      </c>
      <c r="M11" s="275"/>
      <c r="N11" s="144">
        <v>9</v>
      </c>
      <c r="O11" s="275"/>
      <c r="P11" s="144">
        <v>26</v>
      </c>
      <c r="Q11" s="286"/>
      <c r="R11" s="290"/>
      <c r="S11" s="273"/>
      <c r="T11" s="58"/>
      <c r="U11" s="59"/>
      <c r="V11" s="265"/>
      <c r="W11" s="170">
        <f t="shared" si="0"/>
        <v>67</v>
      </c>
      <c r="X11" s="86"/>
      <c r="Y11" s="382"/>
      <c r="AB11" s="6"/>
      <c r="AC11" s="161"/>
      <c r="AD11" s="122"/>
      <c r="AE11" s="6"/>
      <c r="AF11" s="6"/>
    </row>
    <row r="12" spans="1:32" ht="22.5" customHeight="1">
      <c r="A12" s="299">
        <v>2</v>
      </c>
      <c r="B12" s="303"/>
      <c r="C12" s="292" t="s">
        <v>77</v>
      </c>
      <c r="D12" s="379" t="s">
        <v>73</v>
      </c>
      <c r="E12" s="282" t="s">
        <v>18</v>
      </c>
      <c r="F12" s="277"/>
      <c r="G12" s="293" t="s">
        <v>18</v>
      </c>
      <c r="H12" s="294"/>
      <c r="I12" s="334">
        <v>1</v>
      </c>
      <c r="J12" s="144">
        <v>1</v>
      </c>
      <c r="K12" s="274">
        <v>3</v>
      </c>
      <c r="L12" s="144">
        <v>1</v>
      </c>
      <c r="M12" s="274">
        <v>5</v>
      </c>
      <c r="N12" s="144">
        <v>1</v>
      </c>
      <c r="O12" s="285" t="s">
        <v>18</v>
      </c>
      <c r="P12" s="277"/>
      <c r="Q12" s="274">
        <v>4</v>
      </c>
      <c r="R12" s="145">
        <v>1</v>
      </c>
      <c r="S12" s="272"/>
      <c r="T12" s="58"/>
      <c r="U12" s="59"/>
      <c r="V12" s="265"/>
      <c r="W12" s="171">
        <f t="shared" si="0"/>
        <v>4</v>
      </c>
      <c r="X12" s="86"/>
      <c r="Y12" s="383">
        <v>1</v>
      </c>
      <c r="AB12" s="6"/>
      <c r="AC12" s="161"/>
      <c r="AD12" s="122"/>
      <c r="AE12" s="6"/>
      <c r="AF12" s="6"/>
    </row>
    <row r="13" spans="1:32" ht="22.5" customHeight="1">
      <c r="A13" s="298"/>
      <c r="B13" s="304"/>
      <c r="C13" s="292"/>
      <c r="D13" s="379"/>
      <c r="E13" s="283"/>
      <c r="F13" s="284"/>
      <c r="G13" s="295"/>
      <c r="H13" s="296"/>
      <c r="I13" s="313"/>
      <c r="J13" s="144">
        <v>36</v>
      </c>
      <c r="K13" s="275"/>
      <c r="L13" s="144">
        <v>42</v>
      </c>
      <c r="M13" s="275"/>
      <c r="N13" s="144">
        <v>41</v>
      </c>
      <c r="O13" s="286"/>
      <c r="P13" s="284"/>
      <c r="Q13" s="275"/>
      <c r="R13" s="145">
        <v>27</v>
      </c>
      <c r="S13" s="273"/>
      <c r="T13" s="58"/>
      <c r="U13" s="59"/>
      <c r="V13" s="265"/>
      <c r="W13" s="170">
        <f t="shared" si="0"/>
        <v>146</v>
      </c>
      <c r="X13" s="86"/>
      <c r="Y13" s="382"/>
      <c r="AB13" s="6"/>
      <c r="AC13" s="161"/>
      <c r="AD13" s="122"/>
      <c r="AE13" s="6"/>
      <c r="AF13" s="6"/>
    </row>
    <row r="14" spans="1:32" ht="22.5" customHeight="1">
      <c r="A14" s="299">
        <v>3</v>
      </c>
      <c r="B14" s="303"/>
      <c r="C14" s="336" t="s">
        <v>78</v>
      </c>
      <c r="D14" s="379" t="s">
        <v>74</v>
      </c>
      <c r="E14" s="282" t="s">
        <v>18</v>
      </c>
      <c r="F14" s="277"/>
      <c r="G14" s="285" t="s">
        <v>18</v>
      </c>
      <c r="H14" s="282"/>
      <c r="I14" s="334">
        <v>4</v>
      </c>
      <c r="J14" s="144">
        <v>0</v>
      </c>
      <c r="K14" s="274">
        <v>2</v>
      </c>
      <c r="L14" s="144">
        <v>0</v>
      </c>
      <c r="M14" s="285" t="s">
        <v>18</v>
      </c>
      <c r="N14" s="277"/>
      <c r="O14" s="274">
        <v>1</v>
      </c>
      <c r="P14" s="144">
        <v>0</v>
      </c>
      <c r="Q14" s="274">
        <v>5</v>
      </c>
      <c r="R14" s="145">
        <v>0</v>
      </c>
      <c r="S14" s="272"/>
      <c r="T14" s="58"/>
      <c r="U14" s="59"/>
      <c r="V14" s="265"/>
      <c r="W14" s="170">
        <f t="shared" si="0"/>
        <v>0</v>
      </c>
      <c r="X14" s="146"/>
      <c r="Y14" s="384">
        <v>5</v>
      </c>
      <c r="AB14" s="6"/>
      <c r="AC14" s="161"/>
      <c r="AD14" s="147"/>
      <c r="AE14" s="6"/>
      <c r="AF14" s="6"/>
    </row>
    <row r="15" spans="1:32" ht="22.5" customHeight="1">
      <c r="A15" s="298"/>
      <c r="B15" s="304"/>
      <c r="C15" s="336"/>
      <c r="D15" s="379"/>
      <c r="E15" s="283"/>
      <c r="F15" s="284"/>
      <c r="G15" s="286"/>
      <c r="H15" s="283"/>
      <c r="I15" s="313"/>
      <c r="J15" s="144">
        <v>5</v>
      </c>
      <c r="K15" s="275"/>
      <c r="L15" s="144">
        <v>5</v>
      </c>
      <c r="M15" s="286"/>
      <c r="N15" s="284"/>
      <c r="O15" s="275"/>
      <c r="P15" s="144">
        <v>14</v>
      </c>
      <c r="Q15" s="275"/>
      <c r="R15" s="145">
        <v>13</v>
      </c>
      <c r="S15" s="273"/>
      <c r="T15" s="58"/>
      <c r="U15" s="59"/>
      <c r="V15" s="265"/>
      <c r="W15" s="172">
        <f t="shared" si="0"/>
        <v>37</v>
      </c>
      <c r="X15" s="146"/>
      <c r="Y15" s="385"/>
      <c r="AB15" s="6"/>
      <c r="AC15" s="161"/>
      <c r="AD15" s="122"/>
      <c r="AE15" s="6"/>
      <c r="AF15" s="6"/>
    </row>
    <row r="16" spans="1:32" ht="22.5" customHeight="1">
      <c r="A16" s="299">
        <v>4</v>
      </c>
      <c r="B16" s="303"/>
      <c r="C16" s="292" t="s">
        <v>79</v>
      </c>
      <c r="D16" s="379" t="s">
        <v>87</v>
      </c>
      <c r="E16" s="282" t="s">
        <v>18</v>
      </c>
      <c r="F16" s="277"/>
      <c r="G16" s="293" t="s">
        <v>18</v>
      </c>
      <c r="H16" s="294"/>
      <c r="I16" s="334">
        <v>3</v>
      </c>
      <c r="J16" s="144">
        <v>1</v>
      </c>
      <c r="K16" s="285" t="s">
        <v>18</v>
      </c>
      <c r="L16" s="277"/>
      <c r="M16" s="274">
        <v>1</v>
      </c>
      <c r="N16" s="144">
        <v>1</v>
      </c>
      <c r="O16" s="274">
        <v>5</v>
      </c>
      <c r="P16" s="144">
        <v>1</v>
      </c>
      <c r="Q16" s="274">
        <v>2</v>
      </c>
      <c r="R16" s="145">
        <v>0</v>
      </c>
      <c r="S16" s="272"/>
      <c r="T16" s="58"/>
      <c r="U16" s="59"/>
      <c r="V16" s="265"/>
      <c r="W16" s="171">
        <f t="shared" si="0"/>
        <v>3</v>
      </c>
      <c r="X16" s="86"/>
      <c r="Y16" s="383">
        <v>2</v>
      </c>
      <c r="AB16" s="6"/>
      <c r="AC16" s="161"/>
      <c r="AD16" s="122"/>
      <c r="AE16" s="6"/>
      <c r="AF16" s="6"/>
    </row>
    <row r="17" spans="1:32" ht="22.5" customHeight="1">
      <c r="A17" s="298"/>
      <c r="B17" s="304"/>
      <c r="C17" s="292"/>
      <c r="D17" s="379"/>
      <c r="E17" s="283"/>
      <c r="F17" s="284"/>
      <c r="G17" s="295"/>
      <c r="H17" s="296"/>
      <c r="I17" s="313"/>
      <c r="J17" s="144">
        <v>42</v>
      </c>
      <c r="K17" s="286"/>
      <c r="L17" s="284"/>
      <c r="M17" s="275"/>
      <c r="N17" s="144">
        <v>39</v>
      </c>
      <c r="O17" s="275"/>
      <c r="P17" s="144">
        <v>27</v>
      </c>
      <c r="Q17" s="275"/>
      <c r="R17" s="145">
        <v>18</v>
      </c>
      <c r="S17" s="273"/>
      <c r="T17" s="58"/>
      <c r="U17" s="59"/>
      <c r="V17" s="265"/>
      <c r="W17" s="170">
        <f t="shared" si="0"/>
        <v>126</v>
      </c>
      <c r="X17" s="86"/>
      <c r="Y17" s="382"/>
      <c r="AB17" s="6"/>
      <c r="AC17" s="161"/>
      <c r="AD17" s="122"/>
      <c r="AE17" s="6"/>
      <c r="AF17" s="6"/>
    </row>
    <row r="18" spans="1:32" ht="22.5" customHeight="1">
      <c r="A18" s="299">
        <v>5</v>
      </c>
      <c r="B18" s="303"/>
      <c r="C18" s="292" t="s">
        <v>80</v>
      </c>
      <c r="D18" s="379" t="s">
        <v>75</v>
      </c>
      <c r="E18" s="282" t="s">
        <v>18</v>
      </c>
      <c r="F18" s="277"/>
      <c r="G18" s="285" t="s">
        <v>18</v>
      </c>
      <c r="H18" s="282"/>
      <c r="I18" s="276" t="s">
        <v>18</v>
      </c>
      <c r="J18" s="277"/>
      <c r="K18" s="274">
        <v>1</v>
      </c>
      <c r="L18" s="144">
        <v>1</v>
      </c>
      <c r="M18" s="274">
        <v>2</v>
      </c>
      <c r="N18" s="144">
        <v>0</v>
      </c>
      <c r="O18" s="274">
        <v>4</v>
      </c>
      <c r="P18" s="144">
        <v>0</v>
      </c>
      <c r="Q18" s="274">
        <v>3</v>
      </c>
      <c r="R18" s="145">
        <v>1</v>
      </c>
      <c r="S18" s="272"/>
      <c r="T18" s="58"/>
      <c r="U18" s="59"/>
      <c r="V18" s="265"/>
      <c r="W18" s="171">
        <f t="shared" si="0"/>
        <v>2</v>
      </c>
      <c r="X18" s="86"/>
      <c r="Y18" s="386">
        <v>3</v>
      </c>
      <c r="AB18" s="6"/>
      <c r="AC18" s="161"/>
      <c r="AD18" s="122"/>
      <c r="AE18" s="6"/>
      <c r="AF18" s="6"/>
    </row>
    <row r="19" spans="1:32" ht="22.5" customHeight="1" thickBot="1">
      <c r="A19" s="307"/>
      <c r="B19" s="310"/>
      <c r="C19" s="335"/>
      <c r="D19" s="380"/>
      <c r="E19" s="283"/>
      <c r="F19" s="284"/>
      <c r="G19" s="286"/>
      <c r="H19" s="283"/>
      <c r="I19" s="278"/>
      <c r="J19" s="279"/>
      <c r="K19" s="280"/>
      <c r="L19" s="61">
        <v>28</v>
      </c>
      <c r="M19" s="280"/>
      <c r="N19" s="61">
        <v>13</v>
      </c>
      <c r="O19" s="280"/>
      <c r="P19" s="61">
        <v>21</v>
      </c>
      <c r="Q19" s="280"/>
      <c r="R19" s="63">
        <v>26</v>
      </c>
      <c r="S19" s="273"/>
      <c r="T19" s="58"/>
      <c r="U19" s="59"/>
      <c r="V19" s="281"/>
      <c r="W19" s="173">
        <f t="shared" si="0"/>
        <v>88</v>
      </c>
      <c r="X19" s="87"/>
      <c r="Y19" s="387"/>
      <c r="AB19" s="6"/>
      <c r="AC19" s="161"/>
      <c r="AD19" s="122"/>
      <c r="AE19" s="6"/>
      <c r="AF19" s="6"/>
    </row>
    <row r="20" spans="2:30" ht="14.25" customHeight="1" hidden="1" thickTop="1">
      <c r="B20" s="305"/>
      <c r="C20" s="328"/>
      <c r="D20" s="314"/>
      <c r="E20" s="316"/>
      <c r="F20" s="68"/>
      <c r="G20" s="324"/>
      <c r="H20" s="68"/>
      <c r="I20" s="324"/>
      <c r="J20" s="69"/>
      <c r="K20" s="316"/>
      <c r="L20" s="70"/>
      <c r="M20" s="330"/>
      <c r="N20" s="70"/>
      <c r="O20" s="339"/>
      <c r="P20" s="71"/>
      <c r="Q20" s="59"/>
      <c r="R20" s="332"/>
      <c r="S20" s="60">
        <f>SUM(B20+D20+F20+H20+J20+L20+N20+P20)</f>
        <v>0</v>
      </c>
      <c r="T20" s="318"/>
      <c r="U20" s="337"/>
      <c r="V20" s="14"/>
      <c r="AB20" s="6"/>
      <c r="AC20" s="6"/>
      <c r="AD20" s="6"/>
    </row>
    <row r="21" spans="2:30" ht="14.25" customHeight="1" hidden="1">
      <c r="B21" s="306"/>
      <c r="C21" s="329"/>
      <c r="D21" s="315"/>
      <c r="E21" s="317"/>
      <c r="F21" s="61"/>
      <c r="G21" s="280"/>
      <c r="H21" s="61"/>
      <c r="I21" s="280"/>
      <c r="J21" s="62"/>
      <c r="K21" s="317"/>
      <c r="L21" s="63"/>
      <c r="M21" s="331"/>
      <c r="N21" s="63"/>
      <c r="O21" s="340"/>
      <c r="P21" s="64"/>
      <c r="Q21" s="65"/>
      <c r="R21" s="333"/>
      <c r="S21" s="66">
        <f>SUM(B21+D21+F21+H21+J21+L21+N21+P21)</f>
        <v>0</v>
      </c>
      <c r="T21" s="319"/>
      <c r="U21" s="338"/>
      <c r="V21" s="14"/>
      <c r="AB21" s="6"/>
      <c r="AC21" s="6"/>
      <c r="AD21" s="6"/>
    </row>
    <row r="22" spans="2:30" ht="15" customHeight="1" hidden="1">
      <c r="B22" s="341"/>
      <c r="C22" s="329"/>
      <c r="D22" s="315"/>
      <c r="E22" s="342"/>
      <c r="F22" s="27"/>
      <c r="G22" s="325"/>
      <c r="H22" s="29"/>
      <c r="I22" s="327"/>
      <c r="J22" s="29"/>
      <c r="K22" s="320"/>
      <c r="L22" s="321"/>
      <c r="M22" s="346"/>
      <c r="N22" s="31"/>
      <c r="O22" s="347"/>
      <c r="P22" s="29"/>
      <c r="Q22" s="348"/>
      <c r="R22" s="35"/>
      <c r="S22" s="349"/>
      <c r="T22" s="350"/>
      <c r="U22" s="344"/>
      <c r="V22" s="14"/>
      <c r="AB22" s="6"/>
      <c r="AC22" s="6"/>
      <c r="AD22" s="6"/>
    </row>
    <row r="23" spans="2:30" ht="15" customHeight="1" hidden="1">
      <c r="B23" s="306"/>
      <c r="C23" s="329"/>
      <c r="D23" s="315"/>
      <c r="E23" s="343"/>
      <c r="F23" s="26"/>
      <c r="G23" s="326"/>
      <c r="H23" s="29"/>
      <c r="I23" s="295"/>
      <c r="J23" s="29"/>
      <c r="K23" s="322"/>
      <c r="L23" s="323"/>
      <c r="M23" s="296"/>
      <c r="N23" s="32"/>
      <c r="O23" s="343"/>
      <c r="P23" s="29"/>
      <c r="Q23" s="326"/>
      <c r="R23" s="35"/>
      <c r="S23" s="351"/>
      <c r="T23" s="352"/>
      <c r="U23" s="345"/>
      <c r="V23" s="14"/>
      <c r="AB23" s="6"/>
      <c r="AC23" s="6"/>
      <c r="AD23" s="6"/>
    </row>
    <row r="24" spans="2:30" ht="15" customHeight="1" hidden="1">
      <c r="B24" s="341"/>
      <c r="C24" s="329"/>
      <c r="D24" s="315"/>
      <c r="E24" s="342"/>
      <c r="F24" s="27"/>
      <c r="G24" s="325"/>
      <c r="H24" s="29"/>
      <c r="I24" s="354"/>
      <c r="J24" s="321"/>
      <c r="K24" s="353"/>
      <c r="L24" s="28"/>
      <c r="M24" s="327"/>
      <c r="N24" s="32"/>
      <c r="O24" s="357"/>
      <c r="P24" s="29"/>
      <c r="Q24" s="348"/>
      <c r="R24" s="35"/>
      <c r="S24" s="349"/>
      <c r="T24" s="350"/>
      <c r="U24" s="344"/>
      <c r="V24" s="14"/>
      <c r="AB24" s="6"/>
      <c r="AC24" s="6"/>
      <c r="AD24" s="6"/>
    </row>
    <row r="25" spans="2:30" ht="15" customHeight="1" hidden="1">
      <c r="B25" s="306"/>
      <c r="C25" s="329"/>
      <c r="D25" s="315"/>
      <c r="E25" s="343"/>
      <c r="F25" s="26"/>
      <c r="G25" s="326"/>
      <c r="H25" s="29"/>
      <c r="I25" s="355"/>
      <c r="J25" s="356"/>
      <c r="K25" s="295"/>
      <c r="L25" s="29"/>
      <c r="M25" s="295"/>
      <c r="N25" s="32"/>
      <c r="O25" s="343"/>
      <c r="P25" s="29"/>
      <c r="Q25" s="326"/>
      <c r="R25" s="36"/>
      <c r="S25" s="351"/>
      <c r="T25" s="352"/>
      <c r="U25" s="345"/>
      <c r="V25" s="14"/>
      <c r="AB25" s="6"/>
      <c r="AC25" s="6"/>
      <c r="AD25" s="6"/>
    </row>
    <row r="26" spans="2:30" ht="15" customHeight="1" hidden="1">
      <c r="B26" s="341"/>
      <c r="C26" s="329"/>
      <c r="D26" s="315"/>
      <c r="E26" s="342"/>
      <c r="F26" s="27"/>
      <c r="G26" s="354"/>
      <c r="H26" s="321"/>
      <c r="I26" s="327"/>
      <c r="J26" s="29"/>
      <c r="K26" s="327"/>
      <c r="L26" s="29"/>
      <c r="M26" s="327"/>
      <c r="N26" s="32"/>
      <c r="O26" s="357"/>
      <c r="P26" s="29"/>
      <c r="Q26" s="348"/>
      <c r="R26" s="35"/>
      <c r="S26" s="349"/>
      <c r="T26" s="350"/>
      <c r="U26" s="344"/>
      <c r="V26" s="14"/>
      <c r="AB26" s="6"/>
      <c r="AC26" s="6"/>
      <c r="AD26" s="6"/>
    </row>
    <row r="27" spans="2:30" ht="15" customHeight="1" hidden="1">
      <c r="B27" s="306"/>
      <c r="C27" s="329"/>
      <c r="D27" s="315"/>
      <c r="E27" s="343"/>
      <c r="F27" s="26"/>
      <c r="G27" s="370"/>
      <c r="H27" s="323"/>
      <c r="I27" s="295"/>
      <c r="J27" s="29"/>
      <c r="K27" s="295"/>
      <c r="L27" s="29"/>
      <c r="M27" s="295"/>
      <c r="N27" s="32"/>
      <c r="O27" s="343"/>
      <c r="P27" s="29"/>
      <c r="Q27" s="326"/>
      <c r="R27" s="35"/>
      <c r="S27" s="351"/>
      <c r="T27" s="352"/>
      <c r="U27" s="345"/>
      <c r="V27" s="14"/>
      <c r="AB27" s="6"/>
      <c r="AC27" s="6"/>
      <c r="AD27" s="6"/>
    </row>
    <row r="28" spans="2:30" ht="15" customHeight="1" hidden="1">
      <c r="B28" s="341"/>
      <c r="C28" s="329"/>
      <c r="D28" s="315"/>
      <c r="E28" s="367"/>
      <c r="F28" s="321"/>
      <c r="G28" s="353"/>
      <c r="H28" s="28"/>
      <c r="I28" s="327"/>
      <c r="J28" s="29"/>
      <c r="K28" s="327"/>
      <c r="L28" s="29"/>
      <c r="M28" s="327"/>
      <c r="N28" s="32"/>
      <c r="O28" s="357"/>
      <c r="P28" s="29"/>
      <c r="Q28" s="348"/>
      <c r="R28" s="34"/>
      <c r="S28" s="349"/>
      <c r="T28" s="350"/>
      <c r="U28" s="344"/>
      <c r="V28" s="14"/>
      <c r="AB28" s="6"/>
      <c r="AC28" s="6"/>
      <c r="AD28" s="6"/>
    </row>
    <row r="29" spans="2:30" ht="15" customHeight="1" hidden="1" thickBot="1">
      <c r="B29" s="364"/>
      <c r="C29" s="365"/>
      <c r="D29" s="366"/>
      <c r="E29" s="368"/>
      <c r="F29" s="369"/>
      <c r="G29" s="361"/>
      <c r="H29" s="30"/>
      <c r="I29" s="359"/>
      <c r="J29" s="30"/>
      <c r="K29" s="359"/>
      <c r="L29" s="30"/>
      <c r="M29" s="359"/>
      <c r="N29" s="33"/>
      <c r="O29" s="360"/>
      <c r="P29" s="30"/>
      <c r="Q29" s="361"/>
      <c r="R29" s="37"/>
      <c r="S29" s="362"/>
      <c r="T29" s="363"/>
      <c r="U29" s="358"/>
      <c r="V29" s="14"/>
      <c r="AB29" s="6"/>
      <c r="AC29" s="6"/>
      <c r="AD29" s="6"/>
    </row>
    <row r="30" spans="2:30" ht="15.75" customHeight="1">
      <c r="B30" s="7"/>
      <c r="C30" s="8"/>
      <c r="D30" s="9"/>
      <c r="E30" s="9"/>
      <c r="F30" s="10"/>
      <c r="G30" s="7"/>
      <c r="H30" s="3"/>
      <c r="I30" s="7"/>
      <c r="J30" s="3"/>
      <c r="K30" s="7"/>
      <c r="L30" s="3"/>
      <c r="M30" s="7"/>
      <c r="N30" s="3"/>
      <c r="O30" s="7"/>
      <c r="P30" s="3"/>
      <c r="Q30" s="7"/>
      <c r="R30" s="3"/>
      <c r="S30" s="7"/>
      <c r="T30" s="4"/>
      <c r="U30" s="11"/>
      <c r="V30" s="12"/>
      <c r="AB30" s="6"/>
      <c r="AC30" s="6"/>
      <c r="AD30" s="6"/>
    </row>
    <row r="31" spans="2:22" ht="15.75" customHeight="1">
      <c r="B31" s="7"/>
      <c r="C31" s="8"/>
      <c r="D31" s="9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"/>
      <c r="P31" s="3"/>
      <c r="Q31" s="7"/>
      <c r="R31" s="3"/>
      <c r="S31" s="7"/>
      <c r="T31" s="4"/>
      <c r="U31" s="11"/>
      <c r="V31" s="12"/>
    </row>
    <row r="32" spans="2:22" ht="13.5" customHeight="1">
      <c r="B32" s="7"/>
      <c r="C32" s="8"/>
      <c r="D32" s="9"/>
      <c r="E32" s="9"/>
      <c r="F32" s="10"/>
      <c r="G32" s="7"/>
      <c r="H32" s="3"/>
      <c r="I32" s="7"/>
      <c r="J32" s="3"/>
      <c r="K32" s="7"/>
      <c r="L32" s="5"/>
      <c r="M32" s="7"/>
      <c r="N32" s="3"/>
      <c r="O32" s="7"/>
      <c r="P32" s="3"/>
      <c r="Q32" s="7"/>
      <c r="R32" s="3"/>
      <c r="S32" s="7"/>
      <c r="T32" s="4"/>
      <c r="U32" s="11"/>
      <c r="V32" s="12"/>
    </row>
    <row r="33" spans="2:25" ht="18.75" customHeight="1">
      <c r="B33" s="371" t="s">
        <v>85</v>
      </c>
      <c r="C33" s="371"/>
      <c r="D33" s="371"/>
      <c r="E33" s="371"/>
      <c r="F33" s="371"/>
      <c r="G33" s="371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</row>
    <row r="34" spans="2:25" ht="18" customHeight="1"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20"/>
      <c r="W34" s="120"/>
      <c r="X34" s="121"/>
      <c r="Y34" s="121"/>
    </row>
    <row r="35" spans="2:25" ht="18.75" customHeight="1">
      <c r="B35" s="371" t="s">
        <v>86</v>
      </c>
      <c r="C35" s="371"/>
      <c r="D35" s="371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</row>
    <row r="36" spans="2:23" ht="7.5" customHeight="1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2"/>
      <c r="V36" s="6"/>
      <c r="W36" s="6"/>
    </row>
    <row r="37" spans="3:23" ht="7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6"/>
      <c r="W37" s="6"/>
    </row>
    <row r="38" spans="3:23" ht="7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V38" s="6"/>
      <c r="W38" s="6"/>
    </row>
    <row r="39" spans="22:23" ht="7.5" customHeight="1">
      <c r="V39" s="6"/>
      <c r="W39" s="6"/>
    </row>
    <row r="40" spans="22:23" ht="7.5" customHeight="1">
      <c r="V40" s="6"/>
      <c r="W40" s="6"/>
    </row>
    <row r="41" spans="22:23" ht="7.5" customHeight="1">
      <c r="V41" s="6"/>
      <c r="W41" s="6"/>
    </row>
    <row r="42" spans="22:24" ht="7.5" customHeight="1">
      <c r="V42" s="6"/>
      <c r="W42" s="6"/>
      <c r="X42" s="6"/>
    </row>
    <row r="43" spans="22:23" ht="7.5" customHeight="1">
      <c r="V43" s="6"/>
      <c r="W43" s="6"/>
    </row>
    <row r="44" spans="22:23" ht="7.5" customHeight="1">
      <c r="V44" s="6"/>
      <c r="W44" s="6"/>
    </row>
    <row r="45" spans="22:23" ht="7.5" customHeight="1">
      <c r="V45" s="6"/>
      <c r="W45" s="6"/>
    </row>
    <row r="46" spans="22:23" ht="7.5" customHeight="1">
      <c r="V46" s="6"/>
      <c r="W46" s="6"/>
    </row>
    <row r="47" spans="22:23" ht="7.5" customHeight="1">
      <c r="V47" s="6"/>
      <c r="W47" s="6"/>
    </row>
    <row r="48" spans="22:23" ht="7.5" customHeight="1">
      <c r="V48" s="6"/>
      <c r="W48" s="6"/>
    </row>
    <row r="49" spans="22:23" ht="7.5" customHeight="1">
      <c r="V49" s="6"/>
      <c r="W49" s="6"/>
    </row>
    <row r="50" spans="22:23" ht="7.5" customHeight="1">
      <c r="V50" s="6"/>
      <c r="W50" s="6"/>
    </row>
    <row r="51" spans="22:23" ht="7.5" customHeight="1">
      <c r="V51" s="6"/>
      <c r="W51" s="6"/>
    </row>
    <row r="52" spans="22:23" ht="7.5" customHeight="1">
      <c r="V52" s="6"/>
      <c r="W52" s="6"/>
    </row>
    <row r="53" spans="22:23" ht="7.5" customHeight="1">
      <c r="V53" s="6"/>
      <c r="W53" s="6"/>
    </row>
    <row r="54" spans="22:23" ht="7.5" customHeight="1">
      <c r="V54" s="6"/>
      <c r="W54" s="6"/>
    </row>
    <row r="55" spans="22:23" ht="7.5" customHeight="1">
      <c r="V55" s="6"/>
      <c r="W55" s="6"/>
    </row>
    <row r="56" spans="22:23" ht="7.5" customHeight="1">
      <c r="V56" s="6"/>
      <c r="W56" s="6"/>
    </row>
    <row r="57" spans="22:23" ht="8.25" customHeight="1">
      <c r="V57" s="6"/>
      <c r="W57" s="6"/>
    </row>
    <row r="58" spans="22:23" ht="7.5" customHeight="1">
      <c r="V58" s="6"/>
      <c r="W58" s="6"/>
    </row>
    <row r="59" spans="22:23" ht="7.5" customHeight="1">
      <c r="V59" s="6"/>
      <c r="W59" s="6"/>
    </row>
    <row r="60" spans="22:23" ht="12.75">
      <c r="V60" s="6"/>
      <c r="W60" s="6"/>
    </row>
    <row r="61" spans="22:23" ht="12.75">
      <c r="V61" s="6"/>
      <c r="W61" s="6"/>
    </row>
    <row r="62" spans="22:23" ht="12.75">
      <c r="V62" s="6"/>
      <c r="W62" s="6"/>
    </row>
    <row r="63" spans="22:23" ht="12.75">
      <c r="V63" s="6"/>
      <c r="W63" s="6"/>
    </row>
    <row r="64" spans="22:23" ht="12.75">
      <c r="V64" s="6"/>
      <c r="W64" s="6"/>
    </row>
    <row r="65" spans="22:23" ht="12.75">
      <c r="V65" s="6"/>
      <c r="W65" s="6"/>
    </row>
    <row r="66" spans="22:23" ht="12.75">
      <c r="V66" s="6"/>
      <c r="W66" s="6"/>
    </row>
    <row r="67" spans="22:23" ht="12.75">
      <c r="V67" s="6"/>
      <c r="W67" s="6"/>
    </row>
    <row r="68" spans="22:23" ht="12.75">
      <c r="V68" s="6"/>
      <c r="W68" s="6"/>
    </row>
    <row r="69" spans="22:23" ht="12.75">
      <c r="V69" s="6"/>
      <c r="W69" s="6"/>
    </row>
    <row r="70" spans="22:23" ht="12.75">
      <c r="V70" s="6"/>
      <c r="W70" s="6"/>
    </row>
    <row r="71" spans="22:23" ht="12.75">
      <c r="V71" s="6"/>
      <c r="W71" s="6"/>
    </row>
    <row r="72" spans="22:23" ht="12.75">
      <c r="V72" s="6"/>
      <c r="W72" s="6"/>
    </row>
    <row r="73" spans="22:23" ht="12.75">
      <c r="V73" s="6"/>
      <c r="W73" s="6"/>
    </row>
    <row r="74" spans="22:23" ht="12.75">
      <c r="V74" s="6"/>
      <c r="W74" s="6"/>
    </row>
  </sheetData>
  <sheetProtection/>
  <mergeCells count="151">
    <mergeCell ref="B33:Y33"/>
    <mergeCell ref="B35:Y35"/>
    <mergeCell ref="S26:T27"/>
    <mergeCell ref="E7:F8"/>
    <mergeCell ref="G7:H8"/>
    <mergeCell ref="I7:J8"/>
    <mergeCell ref="K7:L8"/>
    <mergeCell ref="I28:I29"/>
    <mergeCell ref="G16:H17"/>
    <mergeCell ref="I16:I17"/>
    <mergeCell ref="K28:K29"/>
    <mergeCell ref="I26:I27"/>
    <mergeCell ref="K26:K27"/>
    <mergeCell ref="B28:B29"/>
    <mergeCell ref="C28:C29"/>
    <mergeCell ref="D28:D29"/>
    <mergeCell ref="E28:F29"/>
    <mergeCell ref="G26:H27"/>
    <mergeCell ref="G28:G29"/>
    <mergeCell ref="B26:B27"/>
    <mergeCell ref="U28:U29"/>
    <mergeCell ref="M28:M29"/>
    <mergeCell ref="O28:O29"/>
    <mergeCell ref="Q28:Q29"/>
    <mergeCell ref="S28:T29"/>
    <mergeCell ref="U26:U27"/>
    <mergeCell ref="M26:M27"/>
    <mergeCell ref="O26:O27"/>
    <mergeCell ref="Q26:Q27"/>
    <mergeCell ref="C26:C27"/>
    <mergeCell ref="D26:D27"/>
    <mergeCell ref="E26:E27"/>
    <mergeCell ref="B24:B25"/>
    <mergeCell ref="C24:C25"/>
    <mergeCell ref="D24:D25"/>
    <mergeCell ref="E24:E25"/>
    <mergeCell ref="G24:G25"/>
    <mergeCell ref="K24:K25"/>
    <mergeCell ref="I24:J25"/>
    <mergeCell ref="U24:U25"/>
    <mergeCell ref="M24:M25"/>
    <mergeCell ref="O24:O25"/>
    <mergeCell ref="Q24:Q25"/>
    <mergeCell ref="S24:T25"/>
    <mergeCell ref="B22:B23"/>
    <mergeCell ref="C22:C23"/>
    <mergeCell ref="D22:D23"/>
    <mergeCell ref="E22:E23"/>
    <mergeCell ref="U22:U23"/>
    <mergeCell ref="M22:M23"/>
    <mergeCell ref="O22:O23"/>
    <mergeCell ref="Q22:Q23"/>
    <mergeCell ref="S22:T23"/>
    <mergeCell ref="O18:O19"/>
    <mergeCell ref="K18:K19"/>
    <mergeCell ref="U20:U21"/>
    <mergeCell ref="O20:O21"/>
    <mergeCell ref="Q16:Q17"/>
    <mergeCell ref="S16:S17"/>
    <mergeCell ref="C18:C19"/>
    <mergeCell ref="D18:D19"/>
    <mergeCell ref="E18:F19"/>
    <mergeCell ref="M16:M17"/>
    <mergeCell ref="C14:C15"/>
    <mergeCell ref="D14:D15"/>
    <mergeCell ref="K16:L17"/>
    <mergeCell ref="G18:H19"/>
    <mergeCell ref="M14:N15"/>
    <mergeCell ref="M18:M19"/>
    <mergeCell ref="B16:B17"/>
    <mergeCell ref="C16:C17"/>
    <mergeCell ref="D16:D17"/>
    <mergeCell ref="E16:F17"/>
    <mergeCell ref="K14:K15"/>
    <mergeCell ref="B14:B15"/>
    <mergeCell ref="E14:F15"/>
    <mergeCell ref="G14:H15"/>
    <mergeCell ref="I14:I15"/>
    <mergeCell ref="C20:C21"/>
    <mergeCell ref="M20:M21"/>
    <mergeCell ref="R20:R21"/>
    <mergeCell ref="O10:O11"/>
    <mergeCell ref="K10:K11"/>
    <mergeCell ref="M12:M13"/>
    <mergeCell ref="I12:I13"/>
    <mergeCell ref="C12:C13"/>
    <mergeCell ref="D12:D13"/>
    <mergeCell ref="E12:F13"/>
    <mergeCell ref="D20:D21"/>
    <mergeCell ref="E20:E21"/>
    <mergeCell ref="T20:T21"/>
    <mergeCell ref="K22:L23"/>
    <mergeCell ref="G20:G21"/>
    <mergeCell ref="I20:I21"/>
    <mergeCell ref="K20:K21"/>
    <mergeCell ref="G22:G23"/>
    <mergeCell ref="I22:I23"/>
    <mergeCell ref="B20:B21"/>
    <mergeCell ref="A14:A15"/>
    <mergeCell ref="A16:A17"/>
    <mergeCell ref="A18:A19"/>
    <mergeCell ref="A6:C6"/>
    <mergeCell ref="U7:U8"/>
    <mergeCell ref="M7:N8"/>
    <mergeCell ref="B18:B19"/>
    <mergeCell ref="B10:B11"/>
    <mergeCell ref="I10:I11"/>
    <mergeCell ref="C10:C11"/>
    <mergeCell ref="G12:H13"/>
    <mergeCell ref="A10:A11"/>
    <mergeCell ref="A12:A13"/>
    <mergeCell ref="A9:U9"/>
    <mergeCell ref="B12:B13"/>
    <mergeCell ref="K12:K13"/>
    <mergeCell ref="O12:P13"/>
    <mergeCell ref="D10:D11"/>
    <mergeCell ref="S12:S13"/>
    <mergeCell ref="I18:J19"/>
    <mergeCell ref="Q18:Q19"/>
    <mergeCell ref="S18:S19"/>
    <mergeCell ref="V18:V19"/>
    <mergeCell ref="V12:V13"/>
    <mergeCell ref="E10:F11"/>
    <mergeCell ref="G10:H11"/>
    <mergeCell ref="M10:M11"/>
    <mergeCell ref="Q10:R11"/>
    <mergeCell ref="S10:S11"/>
    <mergeCell ref="O7:P8"/>
    <mergeCell ref="Q7:R8"/>
    <mergeCell ref="V14:V15"/>
    <mergeCell ref="S14:S15"/>
    <mergeCell ref="V16:V17"/>
    <mergeCell ref="Q12:Q13"/>
    <mergeCell ref="Q14:Q15"/>
    <mergeCell ref="O14:O15"/>
    <mergeCell ref="O16:O17"/>
    <mergeCell ref="Y10:Y11"/>
    <mergeCell ref="Y12:Y13"/>
    <mergeCell ref="Y14:Y15"/>
    <mergeCell ref="Y16:Y17"/>
    <mergeCell ref="Y18:Y19"/>
    <mergeCell ref="V7:X7"/>
    <mergeCell ref="V8:X8"/>
    <mergeCell ref="Y7:Y8"/>
    <mergeCell ref="V10:V11"/>
    <mergeCell ref="A2:Y2"/>
    <mergeCell ref="A3:Y3"/>
    <mergeCell ref="A4:Y4"/>
    <mergeCell ref="A5:Y5"/>
    <mergeCell ref="M6:Y6"/>
    <mergeCell ref="A1:Y1"/>
  </mergeCells>
  <printOptions/>
  <pageMargins left="0" right="0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2022-05-28T10:48:02Z</cp:lastPrinted>
  <dcterms:created xsi:type="dcterms:W3CDTF">2007-10-06T21:38:22Z</dcterms:created>
  <dcterms:modified xsi:type="dcterms:W3CDTF">2022-05-28T15:57:39Z</dcterms:modified>
  <cp:category/>
  <cp:version/>
  <cp:contentType/>
  <cp:contentStatus/>
</cp:coreProperties>
</file>