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1"/>
  </bookViews>
  <sheets>
    <sheet name="ЖЕНЩИНЫ" sheetId="1" r:id="rId1"/>
    <sheet name="МУЖЧИНЫ" sheetId="2" r:id="rId2"/>
  </sheets>
  <definedNames/>
  <calcPr fullCalcOnLoad="1"/>
</workbook>
</file>

<file path=xl/sharedStrings.xml><?xml version="1.0" encoding="utf-8"?>
<sst xmlns="http://schemas.openxmlformats.org/spreadsheetml/2006/main" count="83" uniqueCount="61">
  <si>
    <t>Вес</t>
  </si>
  <si>
    <t>48</t>
  </si>
  <si>
    <t>52</t>
  </si>
  <si>
    <t>57</t>
  </si>
  <si>
    <t>63</t>
  </si>
  <si>
    <t>70</t>
  </si>
  <si>
    <t>78</t>
  </si>
  <si>
    <t>100+</t>
  </si>
  <si>
    <t>Очки</t>
  </si>
  <si>
    <t>Женщины</t>
  </si>
  <si>
    <t>МИФИ</t>
  </si>
  <si>
    <t>МГТУ Баумана</t>
  </si>
  <si>
    <t>МЭИ</t>
  </si>
  <si>
    <t>78+</t>
  </si>
  <si>
    <t>МСХА Тимирязева</t>
  </si>
  <si>
    <t>МАДИ</t>
  </si>
  <si>
    <t>РХТУ Меделеева</t>
  </si>
  <si>
    <t>МГЮА</t>
  </si>
  <si>
    <t>РАНХиГС</t>
  </si>
  <si>
    <t>1 1 1</t>
  </si>
  <si>
    <t>РТУ МИРЭА</t>
  </si>
  <si>
    <t>МГИМО</t>
  </si>
  <si>
    <t>ВАВТ</t>
  </si>
  <si>
    <t>КОМАНДНЫЙ ЗАЧЕТ XXXV МССИ по дзюдо (ЖЕНЩИНЫ)</t>
  </si>
  <si>
    <t>22 апреля 2023 г., СОК НИУ МГСУ</t>
  </si>
  <si>
    <t>РУС ГЦОЛИФК</t>
  </si>
  <si>
    <t>НИУ МГСУ</t>
  </si>
  <si>
    <t>МАИ</t>
  </si>
  <si>
    <t>РГСУ</t>
  </si>
  <si>
    <t>РНИМУ</t>
  </si>
  <si>
    <t>РЭУ Плеханова</t>
  </si>
  <si>
    <t>МГАВМиБ-МВА</t>
  </si>
  <si>
    <t>МФТИ(ГУ)</t>
  </si>
  <si>
    <t>Мужчины</t>
  </si>
  <si>
    <t>ФинУн</t>
  </si>
  <si>
    <t>МИСиС</t>
  </si>
  <si>
    <t>НИУ ВШЭ</t>
  </si>
  <si>
    <t>МИИГАиК</t>
  </si>
  <si>
    <t>РУДН</t>
  </si>
  <si>
    <t>122,5 1</t>
  </si>
  <si>
    <t>122, 5 1</t>
  </si>
  <si>
    <t>122,5 113,5 1</t>
  </si>
  <si>
    <t>135 1 1</t>
  </si>
  <si>
    <t>150 1</t>
  </si>
  <si>
    <t>150 1 1</t>
  </si>
  <si>
    <t>100 1</t>
  </si>
  <si>
    <t>92,25 1</t>
  </si>
  <si>
    <t>150 122,5 100</t>
  </si>
  <si>
    <t>135 113,5 92,25</t>
  </si>
  <si>
    <t>100 1 1</t>
  </si>
  <si>
    <t>107,5 1</t>
  </si>
  <si>
    <t>87,5 87,5 1</t>
  </si>
  <si>
    <t>122,5 122,5 113,5</t>
  </si>
  <si>
    <t>113,5 107,5 100</t>
  </si>
  <si>
    <t>КОМАНДНЫЙ ЗАЧЕТ XXXV МССИ по дзюдо (МУЖЧИНЫ)</t>
  </si>
  <si>
    <t>135 122,5 113,5</t>
  </si>
  <si>
    <t>150 113,5 87</t>
  </si>
  <si>
    <t xml:space="preserve">122,5 107,5 </t>
  </si>
  <si>
    <t>107,5 100 1</t>
  </si>
  <si>
    <t>113,5 1 1</t>
  </si>
  <si>
    <t>122,5 100 100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</si>
</sst>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0.000"/>
    <numFmt numFmtId="192" formatCode="[$-FC19]d\ mmmm\ yyyy\ &quot;г.&quot;"/>
    <numFmt numFmtId="193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left" vertical="center" wrapText="1" readingOrder="1"/>
      <protection locked="0"/>
    </xf>
    <xf numFmtId="4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3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5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93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right" vertical="center" wrapText="1" readingOrder="1"/>
      <protection locked="0"/>
    </xf>
    <xf numFmtId="0" fontId="8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169E1"/>
      <rgbColor rgb="0087CEFA"/>
      <rgbColor rgb="00000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R13" sqref="R13"/>
    </sheetView>
  </sheetViews>
  <sheetFormatPr defaultColWidth="9.140625" defaultRowHeight="12.75"/>
  <cols>
    <col min="1" max="1" width="14.28125" style="0" customWidth="1"/>
    <col min="2" max="2" width="8.00390625" style="1" customWidth="1"/>
    <col min="3" max="3" width="21.7109375" style="2" customWidth="1"/>
    <col min="4" max="10" width="11.7109375" style="0" customWidth="1"/>
    <col min="11" max="13" width="11.8515625" style="0" customWidth="1"/>
  </cols>
  <sheetData>
    <row r="1" spans="1:11" ht="1.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0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" customHeight="1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ht="3" customHeight="1"/>
    <row r="8" spans="4:7" ht="18" customHeight="1">
      <c r="D8" s="18"/>
      <c r="E8" s="18"/>
      <c r="F8" s="18"/>
      <c r="G8" s="18"/>
    </row>
    <row r="9" ht="3" customHeight="1"/>
    <row r="10" spans="1:11" s="5" customFormat="1" ht="32.25" customHeight="1">
      <c r="A10" s="16" t="s">
        <v>0</v>
      </c>
      <c r="B10" s="16"/>
      <c r="C10" s="16"/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  <c r="I10" s="11" t="s">
        <v>6</v>
      </c>
      <c r="J10" s="11" t="s">
        <v>13</v>
      </c>
      <c r="K10" s="11" t="s">
        <v>8</v>
      </c>
    </row>
    <row r="11" spans="1:11" ht="25.5" customHeight="1">
      <c r="A11" s="17" t="s">
        <v>9</v>
      </c>
      <c r="B11" s="3">
        <v>1</v>
      </c>
      <c r="C11" s="6" t="s">
        <v>25</v>
      </c>
      <c r="D11" s="12">
        <v>150</v>
      </c>
      <c r="E11" s="12">
        <v>122.5</v>
      </c>
      <c r="F11" s="12">
        <v>122.5</v>
      </c>
      <c r="G11" s="13">
        <v>150135</v>
      </c>
      <c r="H11" s="13">
        <v>150135</v>
      </c>
      <c r="I11" s="12" t="s">
        <v>43</v>
      </c>
      <c r="J11" s="12">
        <v>150</v>
      </c>
      <c r="K11" s="9">
        <f>150+150+150+150+150+135+135</f>
        <v>1020</v>
      </c>
    </row>
    <row r="12" spans="1:11" ht="25.5" customHeight="1">
      <c r="A12" s="17"/>
      <c r="B12" s="3">
        <v>2</v>
      </c>
      <c r="C12" s="6" t="s">
        <v>26</v>
      </c>
      <c r="D12" s="12" t="s">
        <v>39</v>
      </c>
      <c r="E12" s="12">
        <v>135</v>
      </c>
      <c r="F12" s="12" t="s">
        <v>44</v>
      </c>
      <c r="G12" s="12" t="s">
        <v>40</v>
      </c>
      <c r="H12" s="12">
        <v>1</v>
      </c>
      <c r="I12" s="12"/>
      <c r="J12" s="12"/>
      <c r="K12" s="9">
        <f>150+135+122.5+122.5+1+1+1</f>
        <v>533</v>
      </c>
    </row>
    <row r="13" spans="1:11" ht="25.5" customHeight="1">
      <c r="A13" s="17"/>
      <c r="B13" s="3">
        <v>3</v>
      </c>
      <c r="C13" s="6" t="s">
        <v>11</v>
      </c>
      <c r="D13" s="8"/>
      <c r="E13" s="8">
        <v>150</v>
      </c>
      <c r="F13" s="8">
        <v>135113.5</v>
      </c>
      <c r="G13" s="8"/>
      <c r="H13" s="8">
        <v>122.5</v>
      </c>
      <c r="I13" s="8"/>
      <c r="J13" s="8"/>
      <c r="K13" s="9">
        <f>150+135+122.5+113.5</f>
        <v>521</v>
      </c>
    </row>
    <row r="14" spans="1:11" ht="25.5" customHeight="1">
      <c r="A14" s="17"/>
      <c r="B14" s="3">
        <v>4</v>
      </c>
      <c r="C14" s="6" t="s">
        <v>14</v>
      </c>
      <c r="D14" s="8"/>
      <c r="E14" s="8">
        <v>1</v>
      </c>
      <c r="F14" s="8"/>
      <c r="G14" s="8"/>
      <c r="H14" s="8"/>
      <c r="I14" s="8">
        <v>135</v>
      </c>
      <c r="J14" s="8"/>
      <c r="K14" s="9">
        <f aca="true" t="shared" si="0" ref="K14:K22">SUM(D14:J14)</f>
        <v>136</v>
      </c>
    </row>
    <row r="15" spans="1:11" ht="25.5" customHeight="1">
      <c r="A15" s="17"/>
      <c r="B15" s="3">
        <v>5</v>
      </c>
      <c r="C15" s="6" t="s">
        <v>28</v>
      </c>
      <c r="D15" s="8">
        <v>135</v>
      </c>
      <c r="E15" s="8"/>
      <c r="F15" s="8"/>
      <c r="G15" s="8"/>
      <c r="H15" s="8"/>
      <c r="I15" s="8"/>
      <c r="J15" s="8"/>
      <c r="K15" s="9">
        <f t="shared" si="0"/>
        <v>135</v>
      </c>
    </row>
    <row r="16" spans="1:11" ht="25.5" customHeight="1">
      <c r="A16" s="17"/>
      <c r="B16" s="3">
        <v>6</v>
      </c>
      <c r="C16" s="6" t="s">
        <v>27</v>
      </c>
      <c r="D16" s="8"/>
      <c r="E16" s="8"/>
      <c r="F16" s="8"/>
      <c r="G16" s="8">
        <v>122.5</v>
      </c>
      <c r="H16" s="8"/>
      <c r="I16" s="8"/>
      <c r="J16" s="8"/>
      <c r="K16" s="9">
        <f t="shared" si="0"/>
        <v>122.5</v>
      </c>
    </row>
    <row r="17" spans="1:11" ht="25.5" customHeight="1">
      <c r="A17" s="17"/>
      <c r="B17" s="3">
        <v>7</v>
      </c>
      <c r="C17" s="6" t="s">
        <v>10</v>
      </c>
      <c r="D17" s="8"/>
      <c r="E17" s="8"/>
      <c r="F17" s="8">
        <v>122.5</v>
      </c>
      <c r="G17" s="8"/>
      <c r="H17" s="8"/>
      <c r="I17" s="8"/>
      <c r="J17" s="8"/>
      <c r="K17" s="9">
        <f t="shared" si="0"/>
        <v>122.5</v>
      </c>
    </row>
    <row r="18" spans="1:11" ht="25.5" customHeight="1">
      <c r="A18" s="17"/>
      <c r="B18" s="3">
        <v>8</v>
      </c>
      <c r="C18" s="6" t="s">
        <v>32</v>
      </c>
      <c r="D18" s="8"/>
      <c r="E18" s="8"/>
      <c r="F18" s="8"/>
      <c r="G18" s="8"/>
      <c r="H18" s="8">
        <v>122.5</v>
      </c>
      <c r="I18" s="8"/>
      <c r="J18" s="8"/>
      <c r="K18" s="9">
        <f t="shared" si="0"/>
        <v>122.5</v>
      </c>
    </row>
    <row r="19" spans="1:11" ht="25.5" customHeight="1">
      <c r="A19" s="17"/>
      <c r="B19" s="3">
        <v>9</v>
      </c>
      <c r="C19" s="6" t="s">
        <v>21</v>
      </c>
      <c r="D19" s="8"/>
      <c r="E19" s="8"/>
      <c r="F19" s="8">
        <v>113.5</v>
      </c>
      <c r="G19" s="8"/>
      <c r="H19" s="8"/>
      <c r="I19" s="8"/>
      <c r="J19" s="8"/>
      <c r="K19" s="9">
        <f t="shared" si="0"/>
        <v>113.5</v>
      </c>
    </row>
    <row r="20" spans="1:11" ht="25.5" customHeight="1">
      <c r="A20" s="17"/>
      <c r="B20" s="3">
        <v>10</v>
      </c>
      <c r="C20" s="6" t="s">
        <v>16</v>
      </c>
      <c r="D20" s="8"/>
      <c r="E20" s="8"/>
      <c r="F20" s="8">
        <v>1</v>
      </c>
      <c r="G20" s="8">
        <v>1</v>
      </c>
      <c r="H20" s="8">
        <v>1</v>
      </c>
      <c r="I20" s="8"/>
      <c r="J20" s="8"/>
      <c r="K20" s="9">
        <f t="shared" si="0"/>
        <v>3</v>
      </c>
    </row>
    <row r="21" spans="1:11" ht="25.5" customHeight="1">
      <c r="A21" s="17"/>
      <c r="B21" s="3">
        <v>11</v>
      </c>
      <c r="C21" s="6" t="s">
        <v>31</v>
      </c>
      <c r="D21" s="8"/>
      <c r="E21" s="8"/>
      <c r="F21" s="8"/>
      <c r="G21" s="8"/>
      <c r="H21" s="8"/>
      <c r="I21" s="8"/>
      <c r="J21" s="8">
        <v>1</v>
      </c>
      <c r="K21" s="9">
        <f t="shared" si="0"/>
        <v>1</v>
      </c>
    </row>
    <row r="22" spans="1:11" ht="25.5" customHeight="1">
      <c r="A22" s="17"/>
      <c r="B22" s="3">
        <v>12</v>
      </c>
      <c r="C22" s="6" t="s">
        <v>29</v>
      </c>
      <c r="D22" s="8"/>
      <c r="E22" s="8"/>
      <c r="F22" s="8"/>
      <c r="G22" s="8">
        <v>1</v>
      </c>
      <c r="H22" s="8"/>
      <c r="I22" s="8"/>
      <c r="J22" s="8"/>
      <c r="K22" s="9">
        <f t="shared" si="0"/>
        <v>1</v>
      </c>
    </row>
    <row r="23" ht="30" customHeight="1"/>
  </sheetData>
  <sheetProtection/>
  <mergeCells count="5">
    <mergeCell ref="A1:K5"/>
    <mergeCell ref="A6:K6"/>
    <mergeCell ref="A10:C10"/>
    <mergeCell ref="A11:A22"/>
    <mergeCell ref="D8:G8"/>
  </mergeCells>
  <printOptions/>
  <pageMargins left="0.3937007874015748" right="0.3937007874015748" top="0.3937007874015748" bottom="1.1023622047244095" header="0.3937007874015748" footer="0.3937007874015748"/>
  <pageSetup fitToHeight="1" fitToWidth="1" horizontalDpi="600" verticalDpi="600" orientation="landscape" paperSize="9" r:id="rId1"/>
  <headerFooter alignWithMargins="0">
    <oddFooter xml:space="preserve">&amp;LГлавный судья 
Главный секретарь &amp;R Дмитриева О.В. судья ВК 
Давыдченко А.А. судья ВК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M14" sqref="M14"/>
    </sheetView>
  </sheetViews>
  <sheetFormatPr defaultColWidth="9.140625" defaultRowHeight="12.75"/>
  <cols>
    <col min="1" max="1" width="16.421875" style="0" customWidth="1"/>
    <col min="2" max="2" width="8.00390625" style="1" customWidth="1"/>
    <col min="3" max="3" width="24.421875" style="2" customWidth="1"/>
    <col min="4" max="11" width="14.57421875" style="0" customWidth="1"/>
    <col min="12" max="13" width="11.8515625" style="0" customWidth="1"/>
  </cols>
  <sheetData>
    <row r="1" spans="1:11" ht="1.5" customHeight="1">
      <c r="A1" s="15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0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" customHeight="1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ht="3" customHeight="1"/>
    <row r="8" spans="4:7" ht="18" customHeight="1">
      <c r="D8" s="18"/>
      <c r="E8" s="18"/>
      <c r="F8" s="18"/>
      <c r="G8" s="18"/>
    </row>
    <row r="9" ht="3" customHeight="1"/>
    <row r="10" spans="1:11" s="4" customFormat="1" ht="25.5" customHeight="1">
      <c r="A10" s="16" t="s">
        <v>0</v>
      </c>
      <c r="B10" s="16"/>
      <c r="C10" s="16"/>
      <c r="D10" s="11">
        <v>60</v>
      </c>
      <c r="E10" s="11">
        <v>66</v>
      </c>
      <c r="F10" s="11">
        <v>73</v>
      </c>
      <c r="G10" s="11">
        <v>81</v>
      </c>
      <c r="H10" s="11">
        <v>90</v>
      </c>
      <c r="I10" s="11">
        <v>100</v>
      </c>
      <c r="J10" s="11" t="s">
        <v>7</v>
      </c>
      <c r="K10" s="11" t="s">
        <v>8</v>
      </c>
    </row>
    <row r="11" spans="1:11" ht="30" customHeight="1">
      <c r="A11" s="17" t="s">
        <v>33</v>
      </c>
      <c r="B11" s="3">
        <v>1</v>
      </c>
      <c r="C11" s="6" t="s">
        <v>25</v>
      </c>
      <c r="D11" s="8"/>
      <c r="E11" s="8">
        <v>135</v>
      </c>
      <c r="F11" s="14" t="s">
        <v>47</v>
      </c>
      <c r="G11" s="7" t="s">
        <v>55</v>
      </c>
      <c r="H11" s="10">
        <v>150135</v>
      </c>
      <c r="I11" s="8"/>
      <c r="J11" s="8">
        <v>150</v>
      </c>
      <c r="K11" s="9">
        <f>150+150+150+135+135+135+122.5</f>
        <v>977.5</v>
      </c>
    </row>
    <row r="12" spans="1:11" ht="30" customHeight="1">
      <c r="A12" s="17"/>
      <c r="B12" s="3">
        <v>2</v>
      </c>
      <c r="C12" s="6" t="s">
        <v>26</v>
      </c>
      <c r="D12" s="7">
        <v>150135122.5</v>
      </c>
      <c r="E12" s="7" t="s">
        <v>53</v>
      </c>
      <c r="F12" s="7" t="s">
        <v>51</v>
      </c>
      <c r="G12" s="7" t="s">
        <v>56</v>
      </c>
      <c r="H12" s="8" t="s">
        <v>50</v>
      </c>
      <c r="I12" s="8">
        <v>107.5</v>
      </c>
      <c r="J12" s="8" t="s">
        <v>41</v>
      </c>
      <c r="K12" s="9">
        <f>150+150+135+122.5+122.5+113.5+113.5</f>
        <v>907</v>
      </c>
    </row>
    <row r="13" spans="1:11" ht="30" customHeight="1">
      <c r="A13" s="17"/>
      <c r="B13" s="3">
        <v>3</v>
      </c>
      <c r="C13" s="6" t="s">
        <v>11</v>
      </c>
      <c r="D13" s="8"/>
      <c r="E13" s="8" t="s">
        <v>52</v>
      </c>
      <c r="F13" s="8" t="s">
        <v>48</v>
      </c>
      <c r="G13" s="8" t="s">
        <v>57</v>
      </c>
      <c r="H13" s="8" t="s">
        <v>60</v>
      </c>
      <c r="I13" s="8">
        <v>135</v>
      </c>
      <c r="J13" s="8" t="s">
        <v>42</v>
      </c>
      <c r="K13" s="9">
        <f>135+135+135+122.5+122.5+122.5+122.5</f>
        <v>895</v>
      </c>
    </row>
    <row r="14" spans="1:11" ht="30" customHeight="1">
      <c r="A14" s="17"/>
      <c r="B14" s="3">
        <v>4</v>
      </c>
      <c r="C14" s="6" t="s">
        <v>18</v>
      </c>
      <c r="D14" s="8">
        <v>122.5</v>
      </c>
      <c r="E14" s="8"/>
      <c r="F14" s="8" t="s">
        <v>41</v>
      </c>
      <c r="G14" s="8"/>
      <c r="H14" s="8">
        <v>113.5</v>
      </c>
      <c r="I14" s="8"/>
      <c r="J14" s="8"/>
      <c r="K14" s="9">
        <f>122.5+122.5+113.5+113.5+1</f>
        <v>473</v>
      </c>
    </row>
    <row r="15" spans="1:11" ht="30" customHeight="1">
      <c r="A15" s="17"/>
      <c r="B15" s="3">
        <v>5</v>
      </c>
      <c r="C15" s="6" t="s">
        <v>20</v>
      </c>
      <c r="D15" s="8"/>
      <c r="E15" s="8"/>
      <c r="F15" s="8" t="s">
        <v>19</v>
      </c>
      <c r="G15" s="8" t="s">
        <v>58</v>
      </c>
      <c r="H15" s="8">
        <v>122.5</v>
      </c>
      <c r="I15" s="8">
        <v>113.5</v>
      </c>
      <c r="J15" s="8"/>
      <c r="K15" s="9">
        <f>122.5+113.5+107.5+100+3</f>
        <v>446.5</v>
      </c>
    </row>
    <row r="16" spans="1:11" ht="30" customHeight="1">
      <c r="A16" s="17"/>
      <c r="B16" s="3">
        <v>6</v>
      </c>
      <c r="C16" s="6" t="s">
        <v>12</v>
      </c>
      <c r="D16" s="8"/>
      <c r="E16" s="8" t="s">
        <v>19</v>
      </c>
      <c r="F16" s="8" t="s">
        <v>49</v>
      </c>
      <c r="G16" s="8" t="s">
        <v>19</v>
      </c>
      <c r="H16" s="8"/>
      <c r="I16" s="8">
        <v>150</v>
      </c>
      <c r="J16" s="8">
        <v>107.5</v>
      </c>
      <c r="K16" s="9">
        <f>150+107.5+100+4</f>
        <v>361.5</v>
      </c>
    </row>
    <row r="17" spans="1:11" ht="30" customHeight="1">
      <c r="A17" s="17"/>
      <c r="B17" s="3">
        <v>7</v>
      </c>
      <c r="C17" s="6" t="s">
        <v>32</v>
      </c>
      <c r="D17" s="8"/>
      <c r="E17" s="8"/>
      <c r="F17" s="8">
        <v>100</v>
      </c>
      <c r="G17" s="8">
        <v>100</v>
      </c>
      <c r="H17" s="8"/>
      <c r="I17" s="8"/>
      <c r="J17" s="8">
        <v>107.5</v>
      </c>
      <c r="K17" s="9">
        <f>SUM(D17:J17)</f>
        <v>307.5</v>
      </c>
    </row>
    <row r="18" spans="1:11" ht="30" customHeight="1">
      <c r="A18" s="17"/>
      <c r="B18" s="3">
        <v>8</v>
      </c>
      <c r="C18" s="6" t="s">
        <v>38</v>
      </c>
      <c r="D18" s="8"/>
      <c r="E18" s="8" t="s">
        <v>43</v>
      </c>
      <c r="F18" s="8"/>
      <c r="G18" s="8">
        <v>87</v>
      </c>
      <c r="H18" s="8"/>
      <c r="I18" s="8"/>
      <c r="J18" s="8"/>
      <c r="K18" s="9">
        <f>150+87+1</f>
        <v>238</v>
      </c>
    </row>
    <row r="19" spans="1:11" ht="30" customHeight="1">
      <c r="A19" s="17"/>
      <c r="B19" s="3">
        <v>9</v>
      </c>
      <c r="C19" s="6" t="s">
        <v>35</v>
      </c>
      <c r="D19" s="8"/>
      <c r="E19" s="8">
        <v>1</v>
      </c>
      <c r="F19" s="8" t="s">
        <v>50</v>
      </c>
      <c r="G19" s="8"/>
      <c r="H19" s="8"/>
      <c r="I19" s="8">
        <v>122.5</v>
      </c>
      <c r="J19" s="8"/>
      <c r="K19" s="9">
        <f>122.5+107.5+2</f>
        <v>232</v>
      </c>
    </row>
    <row r="20" spans="1:11" ht="30" customHeight="1">
      <c r="A20" s="17"/>
      <c r="B20" s="3">
        <v>10</v>
      </c>
      <c r="C20" s="6" t="s">
        <v>36</v>
      </c>
      <c r="D20" s="8">
        <v>1</v>
      </c>
      <c r="E20" s="8"/>
      <c r="F20" s="8"/>
      <c r="G20" s="8">
        <v>107.5</v>
      </c>
      <c r="H20" s="8"/>
      <c r="I20" s="8">
        <v>113.5</v>
      </c>
      <c r="J20" s="8"/>
      <c r="K20" s="9">
        <f>SUM(D20:J20)</f>
        <v>222</v>
      </c>
    </row>
    <row r="21" spans="1:11" ht="30" customHeight="1">
      <c r="A21" s="17"/>
      <c r="B21" s="3">
        <v>11</v>
      </c>
      <c r="C21" s="6" t="s">
        <v>21</v>
      </c>
      <c r="D21" s="8"/>
      <c r="E21" s="8"/>
      <c r="F21" s="8" t="s">
        <v>46</v>
      </c>
      <c r="G21" s="8">
        <v>1</v>
      </c>
      <c r="H21" s="8" t="s">
        <v>59</v>
      </c>
      <c r="I21" s="8"/>
      <c r="J21" s="8"/>
      <c r="K21" s="9">
        <f>113.5+92.25+4</f>
        <v>209.75</v>
      </c>
    </row>
    <row r="22" spans="1:11" ht="30" customHeight="1">
      <c r="A22" s="17"/>
      <c r="B22" s="3">
        <v>12</v>
      </c>
      <c r="C22" s="6" t="s">
        <v>37</v>
      </c>
      <c r="D22" s="8"/>
      <c r="E22" s="8"/>
      <c r="F22" s="8" t="s">
        <v>45</v>
      </c>
      <c r="G22" s="8">
        <v>100</v>
      </c>
      <c r="H22" s="8"/>
      <c r="I22" s="8"/>
      <c r="J22" s="8"/>
      <c r="K22" s="9">
        <f>100+100+1</f>
        <v>201</v>
      </c>
    </row>
    <row r="23" spans="1:11" ht="30" customHeight="1">
      <c r="A23" s="17"/>
      <c r="B23" s="3">
        <v>13</v>
      </c>
      <c r="C23" s="6" t="s">
        <v>17</v>
      </c>
      <c r="D23" s="8"/>
      <c r="E23" s="8"/>
      <c r="F23" s="8">
        <v>87.5</v>
      </c>
      <c r="G23" s="8">
        <v>1</v>
      </c>
      <c r="H23" s="8">
        <v>107.5</v>
      </c>
      <c r="I23" s="8"/>
      <c r="J23" s="8"/>
      <c r="K23" s="9">
        <f>SUM(D23:J23)</f>
        <v>196</v>
      </c>
    </row>
    <row r="24" spans="1:11" ht="30" customHeight="1">
      <c r="A24" s="17"/>
      <c r="B24" s="3">
        <v>14</v>
      </c>
      <c r="C24" s="6" t="s">
        <v>27</v>
      </c>
      <c r="D24" s="8">
        <v>1</v>
      </c>
      <c r="E24" s="8"/>
      <c r="F24" s="8"/>
      <c r="G24" s="8">
        <v>92.25</v>
      </c>
      <c r="H24" s="8">
        <v>100</v>
      </c>
      <c r="I24" s="8">
        <v>1</v>
      </c>
      <c r="J24" s="8"/>
      <c r="K24" s="9">
        <f>SUM(D24:J24)</f>
        <v>194.25</v>
      </c>
    </row>
    <row r="25" spans="1:11" ht="30" customHeight="1">
      <c r="A25" s="17"/>
      <c r="B25" s="3">
        <v>15</v>
      </c>
      <c r="C25" s="6" t="s">
        <v>16</v>
      </c>
      <c r="D25" s="8"/>
      <c r="E25" s="8">
        <v>1</v>
      </c>
      <c r="F25" s="8">
        <v>92.25</v>
      </c>
      <c r="G25" s="8">
        <v>87</v>
      </c>
      <c r="H25" s="8"/>
      <c r="I25" s="8"/>
      <c r="J25" s="8"/>
      <c r="K25" s="9">
        <f>SUM(D25:J25)</f>
        <v>180.25</v>
      </c>
    </row>
    <row r="26" spans="1:11" ht="30" customHeight="1">
      <c r="A26" s="17"/>
      <c r="B26" s="3">
        <v>16</v>
      </c>
      <c r="C26" s="6" t="s">
        <v>34</v>
      </c>
      <c r="D26" s="8"/>
      <c r="E26" s="8">
        <v>1</v>
      </c>
      <c r="F26" s="8">
        <v>1</v>
      </c>
      <c r="G26" s="8">
        <v>1</v>
      </c>
      <c r="H26" s="8">
        <v>1</v>
      </c>
      <c r="I26" s="8"/>
      <c r="J26" s="8">
        <v>122.5</v>
      </c>
      <c r="K26" s="9">
        <f>SUM(D26:J26)</f>
        <v>126.5</v>
      </c>
    </row>
    <row r="27" spans="1:11" ht="30" customHeight="1">
      <c r="A27" s="17"/>
      <c r="B27" s="3">
        <v>17</v>
      </c>
      <c r="C27" s="6" t="s">
        <v>28</v>
      </c>
      <c r="D27" s="8"/>
      <c r="E27" s="8"/>
      <c r="F27" s="8"/>
      <c r="G27" s="8"/>
      <c r="H27" s="8">
        <v>1</v>
      </c>
      <c r="I27" s="8">
        <v>122.5</v>
      </c>
      <c r="J27" s="8"/>
      <c r="K27" s="9">
        <f>SUM(D27:J27)</f>
        <v>123.5</v>
      </c>
    </row>
    <row r="28" spans="1:11" ht="30" customHeight="1">
      <c r="A28" s="17"/>
      <c r="B28" s="3">
        <v>18</v>
      </c>
      <c r="C28" s="6" t="s">
        <v>14</v>
      </c>
      <c r="D28" s="8"/>
      <c r="E28" s="8"/>
      <c r="F28" s="8" t="s">
        <v>19</v>
      </c>
      <c r="G28" s="8" t="s">
        <v>19</v>
      </c>
      <c r="H28" s="8"/>
      <c r="I28" s="8"/>
      <c r="J28" s="8">
        <v>113.5</v>
      </c>
      <c r="K28" s="9">
        <f>113.5+6</f>
        <v>119.5</v>
      </c>
    </row>
    <row r="29" spans="1:11" ht="30" customHeight="1">
      <c r="A29" s="17"/>
      <c r="B29" s="3">
        <v>19</v>
      </c>
      <c r="C29" s="6" t="s">
        <v>30</v>
      </c>
      <c r="D29" s="8"/>
      <c r="E29" s="8"/>
      <c r="F29" s="8"/>
      <c r="G29" s="8">
        <v>100</v>
      </c>
      <c r="H29" s="8"/>
      <c r="I29" s="8"/>
      <c r="J29" s="8"/>
      <c r="K29" s="9">
        <f>SUM(D29:J29)</f>
        <v>100</v>
      </c>
    </row>
    <row r="30" spans="1:11" ht="30" customHeight="1">
      <c r="A30" s="17"/>
      <c r="B30" s="3">
        <v>20</v>
      </c>
      <c r="C30" s="6" t="s">
        <v>15</v>
      </c>
      <c r="D30" s="8"/>
      <c r="E30" s="8"/>
      <c r="F30" s="8"/>
      <c r="G30" s="8" t="s">
        <v>46</v>
      </c>
      <c r="H30" s="8">
        <v>1</v>
      </c>
      <c r="I30" s="8">
        <v>1</v>
      </c>
      <c r="J30" s="8"/>
      <c r="K30" s="9">
        <f>92.25+3</f>
        <v>95.25</v>
      </c>
    </row>
    <row r="31" spans="1:11" ht="30" customHeight="1">
      <c r="A31" s="17"/>
      <c r="B31" s="3">
        <v>21</v>
      </c>
      <c r="C31" s="6" t="s">
        <v>22</v>
      </c>
      <c r="D31" s="8"/>
      <c r="E31" s="8"/>
      <c r="F31" s="8"/>
      <c r="G31" s="8">
        <v>87</v>
      </c>
      <c r="H31" s="8"/>
      <c r="I31" s="8"/>
      <c r="J31" s="8"/>
      <c r="K31" s="9">
        <f>SUM(D31:J31)</f>
        <v>87</v>
      </c>
    </row>
    <row r="32" spans="1:11" ht="30" customHeight="1">
      <c r="A32" s="17"/>
      <c r="B32" s="3">
        <v>22</v>
      </c>
      <c r="C32" s="6" t="s">
        <v>10</v>
      </c>
      <c r="D32" s="8"/>
      <c r="E32" s="8"/>
      <c r="F32" s="8"/>
      <c r="G32" s="8"/>
      <c r="H32" s="8">
        <v>1</v>
      </c>
      <c r="I32" s="8">
        <v>1</v>
      </c>
      <c r="J32" s="8"/>
      <c r="K32" s="9">
        <f>SUM(D32:J32)</f>
        <v>2</v>
      </c>
    </row>
    <row r="33" spans="1:11" ht="30" customHeight="1">
      <c r="A33" s="17"/>
      <c r="B33" s="3">
        <v>23</v>
      </c>
      <c r="C33" s="6" t="s">
        <v>29</v>
      </c>
      <c r="D33" s="8"/>
      <c r="E33" s="8"/>
      <c r="F33" s="8"/>
      <c r="G33" s="8">
        <v>1</v>
      </c>
      <c r="H33" s="8"/>
      <c r="I33" s="8"/>
      <c r="J33" s="8"/>
      <c r="K33" s="9">
        <f>SUM(D33:J33)</f>
        <v>1</v>
      </c>
    </row>
    <row r="34" ht="30" customHeight="1"/>
  </sheetData>
  <sheetProtection/>
  <mergeCells count="5">
    <mergeCell ref="A1:K5"/>
    <mergeCell ref="A6:K6"/>
    <mergeCell ref="A10:C10"/>
    <mergeCell ref="A11:A33"/>
    <mergeCell ref="D8:G8"/>
  </mergeCells>
  <printOptions horizontalCentered="1"/>
  <pageMargins left="0.3937007874015748" right="0.3937007874015748" top="0.3937007874015748" bottom="1.1023622047244095" header="0.3937007874015748" footer="0.3937007874015748"/>
  <pageSetup fitToHeight="1" fitToWidth="1" horizontalDpi="600" verticalDpi="600" orientation="landscape" paperSize="9" scale="64" r:id="rId1"/>
  <headerFooter alignWithMargins="0">
    <oddFooter>&amp;L&amp;"Arial"&amp;10 Главный судья 
Главный секретарь &amp;C&amp;"Arial"&amp;10 Дмитриева О.В. судья ВК 
Давыдченко А.А. судья ВК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2023-04-22T18:05:54Z</dcterms:modified>
  <cp:category/>
  <cp:version/>
  <cp:contentType/>
  <cp:contentStatus/>
</cp:coreProperties>
</file>