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45" yWindow="-165" windowWidth="12120" windowHeight="9675" activeTab="1"/>
  </bookViews>
  <sheets>
    <sheet name="Лист1" sheetId="39" r:id="rId1"/>
    <sheet name="А " sheetId="21" r:id="rId2"/>
    <sheet name="С" sheetId="32" r:id="rId3"/>
    <sheet name="Х " sheetId="35" r:id="rId4"/>
    <sheet name="командный зачет ЧМ среди ВУЗов" sheetId="31" r:id="rId5"/>
  </sheets>
  <definedNames>
    <definedName name="_xlnm.Print_Area" localSheetId="1">'А '!$A$2:$N$36</definedName>
    <definedName name="_xlnm.Print_Area" localSheetId="4">'командный зачет ЧМ среди ВУЗов'!$A$1:$G$34</definedName>
    <definedName name="_xlnm.Print_Area" localSheetId="0">Лист1!$A$1:$D$58</definedName>
    <definedName name="_xlnm.Print_Area" localSheetId="2">С!$A$1:$N$29</definedName>
    <definedName name="_xlnm.Print_Area" localSheetId="3">'Х '!$A$1:$N$28</definedName>
  </definedNames>
  <calcPr calcId="145621"/>
</workbook>
</file>

<file path=xl/calcChain.xml><?xml version="1.0" encoding="utf-8"?>
<calcChain xmlns="http://schemas.openxmlformats.org/spreadsheetml/2006/main">
  <c r="G13" i="21" l="1"/>
  <c r="L13" i="21" s="1"/>
  <c r="F30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14" i="21"/>
  <c r="L14" i="21" s="1"/>
  <c r="J14" i="21"/>
  <c r="J13" i="21"/>
  <c r="G15" i="21"/>
  <c r="L15" i="21" s="1"/>
  <c r="J15" i="21"/>
  <c r="G16" i="21"/>
  <c r="L16" i="21" s="1"/>
  <c r="J16" i="21"/>
  <c r="G17" i="21"/>
  <c r="L17" i="21" s="1"/>
  <c r="J17" i="21"/>
  <c r="G18" i="21"/>
  <c r="L18" i="21" s="1"/>
  <c r="J18" i="21"/>
  <c r="G19" i="21"/>
  <c r="L19" i="21" s="1"/>
  <c r="J19" i="21"/>
  <c r="G20" i="21"/>
  <c r="L20" i="21" s="1"/>
  <c r="J20" i="21"/>
  <c r="G21" i="21"/>
  <c r="L21" i="21" s="1"/>
  <c r="J21" i="21"/>
  <c r="G22" i="21"/>
  <c r="L22" i="21" s="1"/>
  <c r="J22" i="21"/>
  <c r="G23" i="21"/>
  <c r="L23" i="21" s="1"/>
  <c r="J23" i="21"/>
  <c r="G24" i="21"/>
  <c r="L24" i="21" s="1"/>
  <c r="J24" i="21"/>
  <c r="G25" i="21"/>
  <c r="L25" i="21" s="1"/>
  <c r="J25" i="21"/>
  <c r="G26" i="21"/>
  <c r="L26" i="21" s="1"/>
  <c r="J26" i="21"/>
  <c r="G27" i="21"/>
  <c r="L27" i="21" s="1"/>
  <c r="J27" i="21"/>
  <c r="G28" i="21"/>
  <c r="L28" i="21" s="1"/>
  <c r="J28" i="21"/>
  <c r="G29" i="21"/>
  <c r="L29" i="21" s="1"/>
  <c r="J29" i="21"/>
  <c r="G30" i="21"/>
  <c r="L30" i="21" s="1"/>
  <c r="J30" i="21"/>
  <c r="G31" i="21"/>
  <c r="L31" i="21" s="1"/>
  <c r="J31" i="21"/>
  <c r="G32" i="21"/>
  <c r="L32" i="21" s="1"/>
  <c r="N32" i="21" s="1"/>
  <c r="J32" i="21"/>
  <c r="J20" i="35"/>
  <c r="L20" i="35"/>
  <c r="L18" i="35"/>
  <c r="L22" i="35"/>
  <c r="L23" i="35"/>
  <c r="L17" i="35"/>
  <c r="L15" i="35"/>
  <c r="L21" i="35"/>
  <c r="L12" i="35"/>
  <c r="L24" i="35"/>
  <c r="L25" i="35"/>
  <c r="L14" i="35"/>
  <c r="L13" i="35"/>
  <c r="L16" i="35"/>
  <c r="L19" i="35"/>
  <c r="N20" i="35"/>
  <c r="J16" i="35"/>
  <c r="J20" i="32"/>
  <c r="G20" i="32"/>
  <c r="L20" i="32"/>
  <c r="G13" i="32"/>
  <c r="J13" i="32"/>
  <c r="L13" i="32"/>
  <c r="G14" i="32"/>
  <c r="J14" i="32"/>
  <c r="L14" i="32" s="1"/>
  <c r="G15" i="32"/>
  <c r="J15" i="32"/>
  <c r="L15" i="32"/>
  <c r="G16" i="32"/>
  <c r="J16" i="32"/>
  <c r="L16" i="32" s="1"/>
  <c r="G17" i="32"/>
  <c r="J17" i="32"/>
  <c r="L17" i="32"/>
  <c r="G18" i="32"/>
  <c r="J18" i="32"/>
  <c r="L18" i="32" s="1"/>
  <c r="G19" i="32"/>
  <c r="J19" i="32"/>
  <c r="L19" i="32"/>
  <c r="G21" i="32"/>
  <c r="J21" i="32"/>
  <c r="L21" i="32" s="1"/>
  <c r="G22" i="32"/>
  <c r="J22" i="32"/>
  <c r="L22" i="32"/>
  <c r="G23" i="32"/>
  <c r="J23" i="32"/>
  <c r="L23" i="32" s="1"/>
  <c r="N23" i="32" s="1"/>
  <c r="G24" i="32"/>
  <c r="J24" i="32"/>
  <c r="L24" i="32"/>
  <c r="G25" i="32"/>
  <c r="J25" i="32"/>
  <c r="L25" i="32" s="1"/>
  <c r="J22" i="35"/>
  <c r="N18" i="35"/>
  <c r="J23" i="35"/>
  <c r="J17" i="35"/>
  <c r="J15" i="35"/>
  <c r="J21" i="35"/>
  <c r="J12" i="35"/>
  <c r="J24" i="35"/>
  <c r="J25" i="35"/>
  <c r="J14" i="35"/>
  <c r="J13" i="35"/>
  <c r="J19" i="35"/>
  <c r="N22" i="35"/>
  <c r="N23" i="35"/>
  <c r="N17" i="35"/>
  <c r="N15" i="35"/>
  <c r="N21" i="35"/>
  <c r="N12" i="35"/>
  <c r="N24" i="35"/>
  <c r="N25" i="35"/>
  <c r="N14" i="35"/>
  <c r="N13" i="35"/>
  <c r="N16" i="35"/>
  <c r="N19" i="35"/>
  <c r="J18" i="35"/>
  <c r="N18" i="32" l="1"/>
  <c r="N20" i="32"/>
  <c r="N22" i="32"/>
  <c r="N14" i="32"/>
  <c r="N15" i="32"/>
  <c r="N17" i="32"/>
  <c r="N19" i="32"/>
  <c r="N13" i="32"/>
  <c r="N31" i="21"/>
  <c r="N29" i="21"/>
  <c r="N27" i="21"/>
  <c r="N25" i="21"/>
  <c r="N22" i="21"/>
  <c r="N25" i="32"/>
  <c r="N24" i="32"/>
  <c r="N21" i="32"/>
  <c r="N16" i="32"/>
  <c r="N30" i="21"/>
  <c r="N28" i="21"/>
  <c r="N26" i="21"/>
  <c r="N24" i="21"/>
  <c r="N23" i="21"/>
  <c r="N21" i="21"/>
  <c r="N20" i="21"/>
  <c r="N19" i="21"/>
</calcChain>
</file>

<file path=xl/sharedStrings.xml><?xml version="1.0" encoding="utf-8"?>
<sst xmlns="http://schemas.openxmlformats.org/spreadsheetml/2006/main" count="376" uniqueCount="185">
  <si>
    <t>№ п/п</t>
  </si>
  <si>
    <t>Фамилия Имя</t>
  </si>
  <si>
    <t>Место</t>
  </si>
  <si>
    <t>О</t>
  </si>
  <si>
    <t>Итого оценка</t>
  </si>
  <si>
    <t>5.</t>
  </si>
  <si>
    <t>4.</t>
  </si>
  <si>
    <t>СТЕП</t>
  </si>
  <si>
    <t>Сумма баллов</t>
  </si>
  <si>
    <t>ХИП-ХОП</t>
  </si>
  <si>
    <t>ВУЗ</t>
  </si>
  <si>
    <t>РХТУ</t>
  </si>
  <si>
    <t>МФТИ</t>
  </si>
  <si>
    <t>МИФИ</t>
  </si>
  <si>
    <t>РУДН</t>
  </si>
  <si>
    <t>ГУЗ</t>
  </si>
  <si>
    <t>МГИМО</t>
  </si>
  <si>
    <t>МГСУ</t>
  </si>
  <si>
    <t>МЭИ</t>
  </si>
  <si>
    <t>МАРХИ</t>
  </si>
  <si>
    <t>Сбавка</t>
  </si>
  <si>
    <t xml:space="preserve">Сумма баллов </t>
  </si>
  <si>
    <t>ПРОТОКОЛ СОРЕВНОВАНИЙ</t>
  </si>
  <si>
    <t>Командный зачет</t>
  </si>
  <si>
    <t xml:space="preserve">        </t>
  </si>
  <si>
    <t>МАДИ</t>
  </si>
  <si>
    <t>Кузьмина Марина Юрьевна</t>
  </si>
  <si>
    <t xml:space="preserve">СТАРТОВЫЙ ПРОТОКОЛ </t>
  </si>
  <si>
    <t>№П/П</t>
  </si>
  <si>
    <t xml:space="preserve">ФИ спортсменов </t>
  </si>
  <si>
    <t>ВУЗ тренер</t>
  </si>
  <si>
    <t>27 марта 2018 года</t>
  </si>
  <si>
    <t xml:space="preserve"> Москва  КВЦ Сокольники пав.  № 3. </t>
  </si>
  <si>
    <t xml:space="preserve"> XXX Московские Студенческие Спортивных Игры
</t>
  </si>
  <si>
    <t xml:space="preserve">Москва  КВЦ Сокольники пав.  № 3. </t>
  </si>
  <si>
    <t>АЭРОБИКА</t>
  </si>
  <si>
    <t>РУТ(МИИТ)</t>
  </si>
  <si>
    <t>РГГУ</t>
  </si>
  <si>
    <t>РХТУ 2</t>
  </si>
  <si>
    <t>РХТУ 1</t>
  </si>
  <si>
    <t xml:space="preserve">Никифорова Полина,  Галич Диана,  Лобейко Мадина,  Чугунова Анастасия,  Михалишена Екатерина,  Громова Александра,  Черная Анастасия,  Ушан Анна,  Солопова Анастасия </t>
  </si>
  <si>
    <t xml:space="preserve">Екимова Виктория,  Качайкина Татьяна, Лысова Анна, Павлова Екатерина, Растегаева Анастасия, Сопильняк Кристина </t>
  </si>
  <si>
    <t xml:space="preserve">Гарт Елизавета, Егорова Дарья, Иванова Юлия,  Мехова Елизавета,  Моргун Елизавета, Шиянова Александра,  Растегаева Анастасия </t>
  </si>
  <si>
    <t xml:space="preserve">Зражевская Екатерина, Соловьева Виктория, Урюпина Алиса, Дегтярева Антонина, Булва Валерия, Соколова Анастасия </t>
  </si>
  <si>
    <t xml:space="preserve">Соколова Анастасия, Булва Валерия, Дегтярева Антонина, Якимова Екатерина, Тюбаева Анастасия, Швецова Ксения </t>
  </si>
  <si>
    <t>Хмарук Елизавета, Нейман Полина, Нажегу Екатерина, Степанова Сайыына, Шафеева Светлана, Ляпцева Татьяна</t>
  </si>
  <si>
    <t xml:space="preserve">Долинский Андрей, Мартынова Ксения, Смирнова Яна, Затонских Владислав, Иванова Анастасия, Плахина Елена </t>
  </si>
  <si>
    <t xml:space="preserve">Назаров Данил, Веселова Ксения, Матвеева Злата, Белекчи Людмила, Попова Анастасия, Филинская Екатерина, Белокрылова Ария, Лёвочкина Екатерина </t>
  </si>
  <si>
    <t>Амелина Е.Н.</t>
  </si>
  <si>
    <t xml:space="preserve">Плясунова Юлия, Степанова Анастасия, Шмакова Анна, Канзафарова Элина, Савина Маргарита, Коршунова Дарья, Потапова Алина, Шамота Екатерина </t>
  </si>
  <si>
    <t>Ахмедова Карина, Бексултанова Асель, Вольская Анастасия, Галепова Валентина, Гаязова Диана, Скачко Надежда</t>
  </si>
  <si>
    <t xml:space="preserve">«Баунс» </t>
  </si>
  <si>
    <t xml:space="preserve">«БиЭм-крю» </t>
  </si>
  <si>
    <t xml:space="preserve">Гаппоева Валерия, Кохан Анастасия, Мукомел Ирина, Прохивская Лейла, Спирина Анастасия </t>
  </si>
  <si>
    <t>Железнякова Марина Витальевна</t>
  </si>
  <si>
    <t xml:space="preserve">Алешникова Алина, Бережная Анастасия, Беспалова Анастасия, Ильева Кристина, Камашева Юлия, Куклина Анастасия, Мазжорина Мария, Мамулия Тамари </t>
  </si>
  <si>
    <t xml:space="preserve">Ахмеджанова Шахризода Лизогубова Василиса Махмудова Валерия Муратова Карина Осинкина Юлия </t>
  </si>
  <si>
    <t>Хлебникова М. О.</t>
  </si>
  <si>
    <t xml:space="preserve">Решетова Алина,Бельденова Камила, Гаврикова Анна, Грачева Елена, Иванова Валерия, Иванова Кристина, Киселева Ангелина, Кубентаева Самал, Сагингалиева Асель, Яновская Елизавета 
</t>
  </si>
  <si>
    <t xml:space="preserve">Антонова Алена, Илюхина Анастасия, Кириленко Елена, Кравец Алена, Красильникова Юлия, Решетова Алина, Успенская Наталья, Широкова Любовь, Ярошенко Ангелина </t>
  </si>
  <si>
    <t>«РГАУ-МСХА» Петрова О.А.</t>
  </si>
  <si>
    <t xml:space="preserve">Ларионова Юлия, Драгун Яна, Сафронова Мария, Ершова Ирина, Михайлова Ольга, Милорадова Анна, Стукало Маргарита, Рубцова Дарья, Макарова Светлана, Юрасова Антонина,  Феоктистова Валерия </t>
  </si>
  <si>
    <t xml:space="preserve">Бальчунас Александра, Калмыкова Инна, Коновалова Анна, Огорельцева Наталья, Руденко Валентина, Ткаченко Екатерина, Шпакова Екатерина </t>
  </si>
  <si>
    <t xml:space="preserve">Калмыкова Инна, Коновалова Анна, Куликова Мария, Максимова Дарья, Ткаченко Екатерина, Хромылева Ксения </t>
  </si>
  <si>
    <t xml:space="preserve">Желнина Вероника, Цветкова Елизавета, Шведова Варвара, Ермонтова Елена, Жукова Елизавета </t>
  </si>
  <si>
    <t xml:space="preserve">Стаценко Анна, Романова Анна, Хасанова Зарина, Рзаева Виктория, Шестерикова Мария, Гонсалес Кастро Наталиа </t>
  </si>
  <si>
    <t xml:space="preserve">Стаценко Анна, Борисенко Анна, Малышева Анна, Едакова Татьяна, Пасичнюк Ирина, Какушкина Юлия, Гонсалес Кастро Наталиа, Шубин Вадим </t>
  </si>
  <si>
    <t xml:space="preserve">«Step-Dance» Шимонин А.И. Крамина С.В. </t>
  </si>
  <si>
    <t xml:space="preserve">Ежова Ираида, Кузьмина Екатерина, Позднякова Алена, Ткаченко Виктория, Тулюсина Анна, Чугурян Светлана </t>
  </si>
  <si>
    <t xml:space="preserve">Насыртдинова Гульнур, Хлынцева Кристина, Вагина Лина, Гундарцова Олеся, Арсланова Рушана </t>
  </si>
  <si>
    <t>Шимонин А.И. Крамина С.В.</t>
  </si>
  <si>
    <t xml:space="preserve">Баталова Ксения, Зотова Анастасия, Маркина Софья, Озерова Ксения, Петрова Ирина, Полина София, Степанова Дарья </t>
  </si>
  <si>
    <t xml:space="preserve">Баталова Ксения, Быкова Анна, Дзюина Юлия, Ланцова Олеся, Мергасова Елизавета, Полина София, Степанова Дарья, Шейдер Елизавета </t>
  </si>
  <si>
    <t xml:space="preserve">Шимонин А.И. Крамина С.В. </t>
  </si>
  <si>
    <t xml:space="preserve">Симакова Ульяна, Матюнина Светлана, Ковкель Анна, Богданова Екатерина, Пушница Мария, Сова Анастасия </t>
  </si>
  <si>
    <t>Тимофеева О.В.</t>
  </si>
  <si>
    <t>Фомина Светлана, Харитонова Полина, Бочарова Анна, Гончар Виктория, Григорьева Анна, Ёлкосурэн Болор-Эрдэнэ, Нерсесян Рузанна, Романова Александра, Савинят Ольга, Симанская Эвелина</t>
  </si>
  <si>
    <t xml:space="preserve">Тимофеева О.В. </t>
  </si>
  <si>
    <t xml:space="preserve">Федорова Айталина, Чернышева Анастасия, Данилова Милана, Андреева Анастасия, Апаркина Алена, Кузина Дарья, Папко Анна </t>
  </si>
  <si>
    <t>Савина Алина, Мельниченко Софья, Крисюк Анна, Чухно Ольга, Чухно Надежда</t>
  </si>
  <si>
    <t>Николаева Ольга Олеговна</t>
  </si>
  <si>
    <t xml:space="preserve">Васильева Олеся,  Гаврилова Марина,  Петрова Юлианна,  Слайковская Анна,  Соколова Виктория,  Шурганова Герел,  Кузнецова Алёна </t>
  </si>
  <si>
    <t xml:space="preserve">Горинова Елизаветта,  Сафронова Алена,  Егорова Екатерина,  Чернова Кристина,  Талаева Светлана,  Еремкина Анастасия,  Кожуковская Анастасия,  Григорьева Карина </t>
  </si>
  <si>
    <t>Низаметдинова З.Х.</t>
  </si>
  <si>
    <t>Э.И. Михайлова, Е.Б. Деревлева</t>
  </si>
  <si>
    <t xml:space="preserve">Басанцева Екатерина, Григорян Артуш, Касимова Алина, Лукьянов Егор, Палеев Петр </t>
  </si>
  <si>
    <t xml:space="preserve">Герасимова Полина, Дурненкова Юлия, Капралова Полина, Столина (Бабешко) Анастасия, Успенская Любовь, Горбунова Татьяна, Махорина Александра, Махорина Татьяна </t>
  </si>
  <si>
    <t xml:space="preserve">Левчук Екатерина, Михалина Софья, Пономаренко Валерия, Городницкая Анастасия, Мерзлякова Анна, Лешкова Анастасия, Ольховская Ольга </t>
  </si>
  <si>
    <t>Кеба Анна, Кислякова Анастасия,Лебедева Екатерина, Моргунова Ольга, Надьярных Наталья, Рыбина Алла, Сабурова Анна, Соколова Екатерина, Степко Анна</t>
  </si>
  <si>
    <t>Райцина П.П.</t>
  </si>
  <si>
    <t>Штыкова Елена, Цветкова Полина, Сухова Анастасия, Мещерякова Елена, Матвеева Диана, Газизова Алия, Богачева Анна, Новинская Анастасия, Никанждрова Александра</t>
  </si>
  <si>
    <r>
      <t xml:space="preserve">МГТУ </t>
    </r>
    <r>
      <rPr>
        <b/>
        <sz val="8"/>
        <rFont val="Arial"/>
        <family val="2"/>
        <charset val="204"/>
      </rPr>
      <t>им.Н.Э. Баумана</t>
    </r>
  </si>
  <si>
    <t>XXX   МОСКОВСКИЕ
  СТУДЕНЧЕСКИЕ  СПОРТИВНЫЕ ИГРЫ</t>
  </si>
  <si>
    <r>
      <t xml:space="preserve">РГАУ МСХА </t>
    </r>
    <r>
      <rPr>
        <b/>
        <sz val="8"/>
        <rFont val="Arial"/>
        <family val="2"/>
        <charset val="204"/>
      </rPr>
      <t>им.К.А. Тимирязева</t>
    </r>
    <r>
      <rPr>
        <b/>
        <sz val="12"/>
        <rFont val="Arial"/>
        <family val="2"/>
        <charset val="204"/>
      </rPr>
      <t xml:space="preserve">
</t>
    </r>
  </si>
  <si>
    <r>
      <t xml:space="preserve">РГУ </t>
    </r>
    <r>
      <rPr>
        <b/>
        <sz val="8"/>
        <rFont val="Arial"/>
        <family val="2"/>
        <charset val="204"/>
      </rPr>
      <t xml:space="preserve">им. А.Н. Косыгина </t>
    </r>
  </si>
  <si>
    <r>
      <t xml:space="preserve">МГУ </t>
    </r>
    <r>
      <rPr>
        <b/>
        <sz val="8"/>
        <rFont val="Arial"/>
        <family val="2"/>
        <charset val="204"/>
      </rPr>
      <t>им. М.В. Ломоносова</t>
    </r>
  </si>
  <si>
    <t>Диогенова Полина, Кузнецова Надежда, Макарова Мария, Поденкова Дарья, Фаткуллина Алина, Ковылова Ксения</t>
  </si>
  <si>
    <t xml:space="preserve">Штода М.Л. </t>
  </si>
  <si>
    <t>Вашенцева Настя, Андержанова Гюзель, Барабохина Александра, Хуснуллина Камила, Ирхина Валерия, Милихина Анна</t>
  </si>
  <si>
    <t xml:space="preserve">Овсянникова М.А. </t>
  </si>
  <si>
    <t>Новопольцева Татьяна, Кабылкина Екатерина, Хохлова Вероника, Долженкова Татьяна, Жебраткина Анастасия, Калмыкова Елена</t>
  </si>
  <si>
    <t xml:space="preserve"> Носик О.В.</t>
  </si>
  <si>
    <t>Зенова Дарья, Курчева Татьяна, Землянникова Алина, Новаева Екатерина, Муравьева Мария</t>
  </si>
  <si>
    <t xml:space="preserve">Носик О.В. </t>
  </si>
  <si>
    <t xml:space="preserve"> Поляшова Татьяна, Парамонова Надежда, Жебраткина Анастасия, Бойко Алена, Калмыкова Елена,Стасенко Александра, Садова Жанна</t>
  </si>
  <si>
    <t>Андрианова Елизавета, Гильметдинова Аида, Донец Ольга, Казакова Ирина, Клементьева Дарья, Пилипенцева Екатерина, Сунгатулина Динара, Чернова Кристина</t>
  </si>
  <si>
    <t>Полишкенте Й.Й.</t>
  </si>
  <si>
    <t>Володина Мария, Генералов Алексей, Иванова Юлия, Каширская Юлия, Мутулова Цагана, Прозоров Владислав, Смирнов Федор, Староверов Владислав, Шатохин Виталий</t>
  </si>
  <si>
    <t xml:space="preserve">Кашкова М.П. </t>
  </si>
  <si>
    <t xml:space="preserve"> Песянникова Лиза, Шашлова Марина, Бармина Анастасия, Федотова Ольга, Маслова Наталья, Иголкина Александра, Федорова Екатерина</t>
  </si>
  <si>
    <t xml:space="preserve">Кустова Е.А. 
Сомов А.Р. 
</t>
  </si>
  <si>
    <t>Воронкова Елена, Гончарова Марина, Жукова Дарья, Калагина Диана, Логинская Валерия, Федоров Максим,Цай Ирина, Цыпленкова Валерия</t>
  </si>
  <si>
    <t>Огнева Е.Б.</t>
  </si>
  <si>
    <t xml:space="preserve"> Богданова Елизавета, Домахина Анна, Комарова Дарья, Лазарева София,Масленцева Викторя, Рыбкина Елена, Чикина Александра</t>
  </si>
  <si>
    <t>МПУ</t>
  </si>
  <si>
    <r>
      <t xml:space="preserve">РГСУ  </t>
    </r>
    <r>
      <rPr>
        <sz val="10"/>
        <rFont val="Arial Cyr"/>
        <charset val="204"/>
      </rPr>
      <t xml:space="preserve">     </t>
    </r>
  </si>
  <si>
    <t xml:space="preserve">МГПУ </t>
  </si>
  <si>
    <t xml:space="preserve">МПУ </t>
  </si>
  <si>
    <t>МГПУ</t>
  </si>
  <si>
    <t xml:space="preserve">ВУЗ, команда </t>
  </si>
  <si>
    <t>РУТ (МИИТ)</t>
  </si>
  <si>
    <r>
      <t>МГТУ</t>
    </r>
    <r>
      <rPr>
        <b/>
        <sz val="8"/>
        <rFont val="Arial"/>
        <family val="2"/>
        <charset val="204"/>
      </rPr>
      <t xml:space="preserve"> им.Н.Э. Баумана</t>
    </r>
  </si>
  <si>
    <r>
      <t xml:space="preserve">РГУ                      </t>
    </r>
    <r>
      <rPr>
        <b/>
        <sz val="8"/>
        <rFont val="Arial"/>
        <family val="2"/>
        <charset val="204"/>
      </rPr>
      <t xml:space="preserve">им. А.Н. Косыгина </t>
    </r>
  </si>
  <si>
    <r>
      <t xml:space="preserve">РГАУ МСХА </t>
    </r>
    <r>
      <rPr>
        <b/>
        <sz val="8"/>
        <rFont val="Arial"/>
        <family val="2"/>
        <charset val="204"/>
      </rPr>
      <t>им.К.А. Тимирязева</t>
    </r>
    <r>
      <rPr>
        <b/>
        <sz val="11"/>
        <rFont val="Arial"/>
        <family val="2"/>
        <charset val="204"/>
      </rPr>
      <t xml:space="preserve">
</t>
    </r>
  </si>
  <si>
    <t xml:space="preserve"> Арбитры по технике</t>
  </si>
  <si>
    <t>Арбитры по артистизму</t>
  </si>
  <si>
    <t>Арбитры по хип - хопу</t>
  </si>
  <si>
    <r>
      <t>Зарина Е.П</t>
    </r>
    <r>
      <rPr>
        <sz val="10"/>
        <color indexed="9"/>
        <rFont val="Arial"/>
        <family val="2"/>
        <charset val="204"/>
      </rPr>
      <t>. 8-916-832-70-59 эл.почта: elizaveta.zarina@mail.ru</t>
    </r>
  </si>
  <si>
    <t>ФИНАНСОВЫЙ УНИВЕРСИТЕТ</t>
  </si>
  <si>
    <r>
      <t xml:space="preserve">Стародубова И.И. </t>
    </r>
    <r>
      <rPr>
        <sz val="10"/>
        <color indexed="9"/>
        <rFont val="Arial Cyr"/>
        <charset val="204"/>
      </rPr>
      <t>8-909-153-78-03,  irisha56@yandex.ru</t>
    </r>
  </si>
  <si>
    <t xml:space="preserve"> Шимонин А.И. Крамина С.В.</t>
  </si>
  <si>
    <r>
      <t xml:space="preserve">Хортова Е.М.                  </t>
    </r>
    <r>
      <rPr>
        <sz val="10"/>
        <color indexed="9"/>
        <rFont val="Arial"/>
        <family val="2"/>
        <charset val="204"/>
      </rPr>
      <t>8-917-585-80-80
E-mail: zharovaem@mail.ru</t>
    </r>
  </si>
  <si>
    <r>
      <t xml:space="preserve">Колягина Л.Ю. </t>
    </r>
    <r>
      <rPr>
        <sz val="10"/>
        <color indexed="9"/>
        <rFont val="Arial"/>
        <family val="2"/>
        <charset val="204"/>
      </rPr>
      <t>+79191064503 эл.почта: lusinda21@mail.ru</t>
    </r>
  </si>
  <si>
    <t xml:space="preserve">  Касперович Екатерина Евгеньевна,  Матюнина Светлана Сергеевна</t>
  </si>
  <si>
    <t xml:space="preserve"> Жебелева Екатерина Валентиновна</t>
  </si>
  <si>
    <r>
      <t xml:space="preserve">Кальченко Л.П.                   </t>
    </r>
    <r>
      <rPr>
        <sz val="10"/>
        <color indexed="9"/>
        <rFont val="Arial"/>
        <family val="2"/>
        <charset val="204"/>
      </rPr>
      <t xml:space="preserve">8-916-688-68-92 эл.почта: rgsu-sport@yandex.ru </t>
    </r>
  </si>
  <si>
    <r>
      <t xml:space="preserve"> Хортова Е.М.          </t>
    </r>
    <r>
      <rPr>
        <sz val="10"/>
        <color indexed="9"/>
        <rFont val="Arial"/>
        <family val="2"/>
        <charset val="204"/>
      </rPr>
      <t xml:space="preserve"> 8-917-585-80-80
E-mail: zharovaem@mail.ru</t>
    </r>
  </si>
  <si>
    <r>
      <t xml:space="preserve">Зарина Е.П.                </t>
    </r>
    <r>
      <rPr>
        <sz val="10"/>
        <color indexed="9"/>
        <rFont val="Arial Cyr"/>
        <charset val="204"/>
      </rPr>
      <t xml:space="preserve"> 8-916-832-70-59 эл.почта: elizaveta.zarina@mail.ru</t>
    </r>
  </si>
  <si>
    <r>
      <t xml:space="preserve">МАДИ </t>
    </r>
    <r>
      <rPr>
        <b/>
        <sz val="10"/>
        <rFont val="Arial"/>
        <family val="2"/>
        <charset val="204"/>
      </rPr>
      <t>«Enigma»</t>
    </r>
  </si>
  <si>
    <r>
      <t xml:space="preserve"> Пронина Е.Ю                            </t>
    </r>
    <r>
      <rPr>
        <sz val="10"/>
        <color indexed="9"/>
        <rFont val="Arial Cyr"/>
        <charset val="204"/>
      </rPr>
      <t>8-916-948-06-08      эл.почта ase_ase@mail.ru</t>
    </r>
  </si>
  <si>
    <r>
      <t xml:space="preserve">МЭИ                </t>
    </r>
    <r>
      <rPr>
        <b/>
        <sz val="10"/>
        <rFont val="Arial"/>
        <family val="2"/>
        <charset val="204"/>
      </rPr>
      <t xml:space="preserve"> «ЛАЙМ» </t>
    </r>
  </si>
  <si>
    <r>
      <t xml:space="preserve">РГУ </t>
    </r>
    <r>
      <rPr>
        <b/>
        <sz val="10"/>
        <rFont val="Arial"/>
        <family val="2"/>
        <charset val="204"/>
      </rPr>
      <t>нефти и газа(НИУ) им. И.М.Губкина</t>
    </r>
    <r>
      <rPr>
        <b/>
        <sz val="12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«Scarlet Roses»</t>
    </r>
  </si>
  <si>
    <t>Э.И. Михайлова,               Е.Б. Деревлева</t>
  </si>
  <si>
    <t xml:space="preserve"> Выход в финал , место</t>
  </si>
  <si>
    <r>
      <t>РГУ</t>
    </r>
    <r>
      <rPr>
        <b/>
        <sz val="12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нефти и газа(НИУ) им. И.М.Губкина</t>
    </r>
    <r>
      <rPr>
        <b/>
        <sz val="12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«Scarlet Roses»</t>
    </r>
  </si>
  <si>
    <r>
      <t xml:space="preserve">РГУФКСиТ </t>
    </r>
    <r>
      <rPr>
        <sz val="10"/>
        <rFont val="Arial"/>
        <family val="2"/>
        <charset val="204"/>
      </rPr>
      <t>«MilkyWay»</t>
    </r>
  </si>
  <si>
    <r>
      <t>МГУ</t>
    </r>
    <r>
      <rPr>
        <b/>
        <sz val="10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им. М.В. Ломоносова</t>
    </r>
  </si>
  <si>
    <r>
      <t>МГТУ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им.Н.Э. Баумана</t>
    </r>
  </si>
  <si>
    <r>
      <t xml:space="preserve">РГУ             </t>
    </r>
    <r>
      <rPr>
        <b/>
        <sz val="8"/>
        <rFont val="Arial"/>
        <family val="2"/>
        <charset val="204"/>
      </rPr>
      <t xml:space="preserve">им. А.Н. Косыгина </t>
    </r>
  </si>
  <si>
    <t>Главный секретарь:</t>
  </si>
  <si>
    <t>Главный судья:</t>
  </si>
  <si>
    <t>Кузьмина М.Ю. 2к.</t>
  </si>
  <si>
    <r>
      <t>РГУ нефти и газа(НИУ) им. И.М.Губкина                  "</t>
    </r>
    <r>
      <rPr>
        <sz val="10"/>
        <rFont val="Arial"/>
        <family val="2"/>
        <charset val="204"/>
      </rPr>
      <t>Сан Франциско"</t>
    </r>
  </si>
  <si>
    <r>
      <t xml:space="preserve">МЭИ           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«ЛАЙМ»</t>
    </r>
  </si>
  <si>
    <r>
      <t xml:space="preserve"> </t>
    </r>
    <r>
      <rPr>
        <b/>
        <sz val="11"/>
        <rFont val="Arial"/>
        <family val="2"/>
        <charset val="204"/>
      </rPr>
      <t xml:space="preserve">РГУ </t>
    </r>
    <r>
      <rPr>
        <b/>
        <sz val="10"/>
        <rFont val="Arial"/>
        <family val="2"/>
        <charset val="204"/>
      </rPr>
      <t xml:space="preserve">нефти и газа(НИУ) им. И.М.Губкина   </t>
    </r>
    <r>
      <rPr>
        <b/>
        <sz val="12"/>
        <rFont val="Arial"/>
        <family val="2"/>
        <charset val="204"/>
      </rPr>
      <t xml:space="preserve">              </t>
    </r>
    <r>
      <rPr>
        <sz val="10"/>
        <rFont val="Arial"/>
        <family val="2"/>
        <charset val="204"/>
      </rPr>
      <t xml:space="preserve"> "</t>
    </r>
    <r>
      <rPr>
        <i/>
        <sz val="10"/>
        <rFont val="Arial"/>
        <family val="2"/>
        <charset val="204"/>
      </rPr>
      <t>Степ Денс"</t>
    </r>
  </si>
  <si>
    <r>
      <t xml:space="preserve">РГУФКСиТ </t>
    </r>
    <r>
      <rPr>
        <sz val="12"/>
        <rFont val="Arial"/>
        <family val="2"/>
        <charset val="204"/>
      </rPr>
      <t>«MilkyWay»</t>
    </r>
  </si>
  <si>
    <r>
      <t xml:space="preserve">РГУ </t>
    </r>
    <r>
      <rPr>
        <b/>
        <sz val="8"/>
        <rFont val="Arial"/>
        <family val="2"/>
        <charset val="204"/>
      </rPr>
      <t>им. А.Н. Косыгина</t>
    </r>
    <r>
      <rPr>
        <sz val="8"/>
        <rFont val="Arial"/>
        <family val="2"/>
        <charset val="204"/>
      </rPr>
      <t xml:space="preserve"> </t>
    </r>
  </si>
  <si>
    <r>
      <t xml:space="preserve">РГГУ    </t>
    </r>
    <r>
      <rPr>
        <sz val="10"/>
        <rFont val="Arial"/>
        <family val="2"/>
        <charset val="204"/>
      </rPr>
      <t>«YOUNG BLOOD»</t>
    </r>
  </si>
  <si>
    <r>
      <t xml:space="preserve">РГГУ             </t>
    </r>
    <r>
      <rPr>
        <sz val="12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«YOUNG BLOOD»</t>
    </r>
  </si>
  <si>
    <t xml:space="preserve">Ахмеджанова Шахризода, Лизогубова Василиса, Махмудова Валерия, Муратова Карина, Осинкина Юлия </t>
  </si>
  <si>
    <t>Головина Вера Анатольевна</t>
  </si>
  <si>
    <t>Аэроб. х1.5</t>
  </si>
  <si>
    <r>
      <t>РГУ</t>
    </r>
    <r>
      <rPr>
        <b/>
        <sz val="8"/>
        <rFont val="Arial"/>
        <family val="2"/>
        <charset val="204"/>
      </rPr>
      <t xml:space="preserve"> нефти и газа(НИУ) имени И.М.Губкина</t>
    </r>
  </si>
  <si>
    <r>
      <t xml:space="preserve">РГСУ  </t>
    </r>
    <r>
      <rPr>
        <sz val="10"/>
        <rFont val="Arial Cyr"/>
        <charset val="204"/>
      </rPr>
      <t xml:space="preserve">    </t>
    </r>
  </si>
  <si>
    <t>Сумма баллов Х1,5 ЧМсВ</t>
  </si>
  <si>
    <t xml:space="preserve"> ЧЕМПИОНАТА Г.МОСКВЫ ПО ФИТНЕС АЭРОБИКЕ                  СРЕДИ ВУЗОВ      </t>
  </si>
  <si>
    <t>Головина В.А.</t>
  </si>
  <si>
    <r>
      <t xml:space="preserve">РГУ нефти и газа(НИУ) им. И.М.Губкина </t>
    </r>
    <r>
      <rPr>
        <b/>
        <sz val="12"/>
        <rFont val="Arial"/>
        <family val="2"/>
        <charset val="204"/>
      </rPr>
      <t xml:space="preserve">   </t>
    </r>
    <r>
      <rPr>
        <sz val="10"/>
        <rFont val="Arial"/>
        <family val="2"/>
        <charset val="204"/>
      </rPr>
      <t>«MyWay»</t>
    </r>
  </si>
  <si>
    <r>
      <t xml:space="preserve">РГУ нефти и газа(НИУ) им. И.М.Губкина    </t>
    </r>
    <r>
      <rPr>
        <b/>
        <sz val="12"/>
        <rFont val="Arial"/>
        <family val="2"/>
        <charset val="204"/>
      </rPr>
      <t xml:space="preserve">             </t>
    </r>
    <r>
      <rPr>
        <sz val="10"/>
        <rFont val="Arial"/>
        <family val="2"/>
        <charset val="204"/>
      </rPr>
      <t xml:space="preserve"> "Сан Франциско"</t>
    </r>
  </si>
  <si>
    <r>
      <t xml:space="preserve"> </t>
    </r>
    <r>
      <rPr>
        <b/>
        <sz val="11"/>
        <rFont val="Arial"/>
        <family val="2"/>
        <charset val="204"/>
      </rPr>
      <t xml:space="preserve">РГУ нефти и газа(НИУ) им. И.М.Губкина  </t>
    </r>
    <r>
      <rPr>
        <b/>
        <sz val="12"/>
        <rFont val="Arial"/>
        <family val="2"/>
        <charset val="204"/>
      </rPr>
      <t xml:space="preserve">               </t>
    </r>
    <r>
      <rPr>
        <sz val="10"/>
        <rFont val="Arial"/>
        <family val="2"/>
        <charset val="204"/>
      </rPr>
      <t xml:space="preserve"> "</t>
    </r>
    <r>
      <rPr>
        <i/>
        <sz val="10"/>
        <rFont val="Arial"/>
        <family val="2"/>
        <charset val="204"/>
      </rPr>
      <t>Степ Денс"</t>
    </r>
  </si>
  <si>
    <r>
      <t xml:space="preserve">РГУ нефти и газа(НИУ) им. И.М.Губкина    </t>
    </r>
    <r>
      <rPr>
        <sz val="10"/>
        <rFont val="Arial"/>
        <family val="2"/>
        <charset val="204"/>
      </rPr>
      <t>«MyWay»</t>
    </r>
  </si>
  <si>
    <t>Сумма баллов, зачетных выступлений</t>
  </si>
  <si>
    <t>РГУФКСиТ</t>
  </si>
  <si>
    <r>
      <t xml:space="preserve">МГПУ                      </t>
    </r>
    <r>
      <rPr>
        <sz val="8"/>
        <rFont val="Arial"/>
        <family val="2"/>
        <charset val="204"/>
      </rPr>
      <t xml:space="preserve">ПИФКиС ГАОУ ВО МГПУ </t>
    </r>
  </si>
  <si>
    <r>
      <t xml:space="preserve">РГАУ МСХА </t>
    </r>
    <r>
      <rPr>
        <b/>
        <sz val="8"/>
        <rFont val="Arial"/>
        <family val="2"/>
        <charset val="204"/>
      </rPr>
      <t>им.К.А. Тимирязева</t>
    </r>
  </si>
  <si>
    <t xml:space="preserve">СОРЕВНОВАНИЯ ПО ФИТНЕС АЭРОБИКЕ СРЕДИ ВУЗОВ    </t>
  </si>
  <si>
    <t>Дисциплина "СТЕП -АЭРОБИКА"</t>
  </si>
  <si>
    <t>ПОЛУФИНАЛ</t>
  </si>
  <si>
    <t>Москва</t>
  </si>
  <si>
    <t xml:space="preserve">  КВЦ Сокольники пав.  № 3. </t>
  </si>
  <si>
    <t xml:space="preserve"> СОРЕВНОВАНИЯ ПО ФИТНЕС АЭРОБИКЕ СРЕДИ ВУЗОВ      </t>
  </si>
  <si>
    <t>Дисциплина "АЭРОБИКА "</t>
  </si>
  <si>
    <t>Дисциплина ХИП-ХОП</t>
  </si>
  <si>
    <t>1к</t>
  </si>
  <si>
    <t xml:space="preserve">ИТОГОВЫЙ ПРОТОКОЛ                                                                                СОРЕВНОВАНИЙ ПО ФИТНЕС АЭРОБИКЕ СРЕДИ ВУЗОВ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</si>
</sst>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3" x14ac:knownFonts="1"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12"/>
      <color indexed="8"/>
      <name val="Calibri"/>
      <family val="2"/>
      <charset val="204"/>
    </font>
    <font>
      <b/>
      <sz val="18"/>
      <name val="Monotype Corsiva"/>
      <family val="4"/>
    </font>
    <font>
      <b/>
      <sz val="10"/>
      <name val="Times New Roman Cyr"/>
      <family val="1"/>
      <charset val="204"/>
    </font>
    <font>
      <b/>
      <i/>
      <sz val="12"/>
      <name val="Times New Roman"/>
      <family val="1"/>
      <charset val="204"/>
    </font>
    <font>
      <i/>
      <sz val="8"/>
      <name val="Arial Cyr"/>
      <family val="2"/>
      <charset val="204"/>
    </font>
    <font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charset val="204"/>
    </font>
    <font>
      <b/>
      <i/>
      <sz val="11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name val="Arial Cyr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sz val="12"/>
      <name val="Arial Cyr"/>
      <charset val="204"/>
    </font>
    <font>
      <b/>
      <sz val="9"/>
      <name val="Arial Cyr"/>
      <charset val="204"/>
    </font>
    <font>
      <sz val="12"/>
      <name val="Monotype Corsiva"/>
      <family val="4"/>
      <charset val="204"/>
    </font>
    <font>
      <b/>
      <sz val="12"/>
      <name val="Monotype Corsiva"/>
      <family val="4"/>
      <charset val="204"/>
    </font>
    <font>
      <sz val="10"/>
      <color indexed="9"/>
      <name val="Arial Cyr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4"/>
      <color indexed="9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0"/>
      <name val="Arial Cyr"/>
      <charset val="204"/>
    </font>
    <font>
      <sz val="14"/>
      <name val="Times New Roman"/>
      <family val="1"/>
      <charset val="204"/>
    </font>
    <font>
      <sz val="10"/>
      <color indexed="9"/>
      <name val="Arial"/>
      <family val="2"/>
      <charset val="204"/>
    </font>
    <font>
      <u/>
      <sz val="10"/>
      <color indexed="9"/>
      <name val="Arial Cyr"/>
      <charset val="204"/>
    </font>
    <font>
      <i/>
      <sz val="10"/>
      <name val="Times New Roman"/>
      <family val="1"/>
      <charset val="204"/>
    </font>
    <font>
      <b/>
      <sz val="14"/>
      <name val="Arial Cyr"/>
      <charset val="204"/>
    </font>
    <font>
      <b/>
      <sz val="14"/>
      <name val="Monotype Corsiva"/>
      <family val="4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Times New Roman Cyr"/>
      <family val="1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0"/>
      <name val="Times New Roman"/>
      <family val="1"/>
      <charset val="204"/>
    </font>
    <font>
      <b/>
      <i/>
      <sz val="12"/>
      <name val="Arial Cyr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Monotype Corsiva"/>
      <family val="4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1" fontId="7" fillId="0" borderId="0" xfId="0" applyNumberFormat="1" applyFont="1"/>
    <xf numFmtId="0" fontId="7" fillId="0" borderId="0" xfId="0" applyFont="1" applyAlignment="1"/>
    <xf numFmtId="0" fontId="10" fillId="0" borderId="0" xfId="0" applyFont="1"/>
    <xf numFmtId="0" fontId="12" fillId="0" borderId="0" xfId="0" applyFont="1" applyAlignment="1"/>
    <xf numFmtId="0" fontId="10" fillId="0" borderId="0" xfId="0" applyFont="1" applyAlignment="1"/>
    <xf numFmtId="164" fontId="7" fillId="0" borderId="0" xfId="0" applyNumberFormat="1" applyFont="1"/>
    <xf numFmtId="0" fontId="14" fillId="0" borderId="0" xfId="0" applyFont="1" applyAlignment="1"/>
    <xf numFmtId="0" fontId="12" fillId="0" borderId="0" xfId="0" applyFont="1" applyAlignment="1">
      <alignment horizontal="right"/>
    </xf>
    <xf numFmtId="0" fontId="13" fillId="0" borderId="0" xfId="0" applyFont="1" applyAlignme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1" fillId="0" borderId="0" xfId="0" applyFont="1" applyFill="1"/>
    <xf numFmtId="0" fontId="15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17" fillId="0" borderId="1" xfId="0" applyFont="1" applyBorder="1" applyAlignment="1">
      <alignment horizontal="center" vertical="center" wrapText="1"/>
    </xf>
    <xf numFmtId="14" fontId="14" fillId="0" borderId="0" xfId="0" applyNumberFormat="1" applyFont="1" applyAlignment="1"/>
    <xf numFmtId="2" fontId="3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2" fontId="18" fillId="0" borderId="0" xfId="0" applyNumberFormat="1" applyFont="1" applyAlignment="1">
      <alignment horizontal="left"/>
    </xf>
    <xf numFmtId="2" fontId="18" fillId="0" borderId="0" xfId="0" applyNumberFormat="1" applyFont="1"/>
    <xf numFmtId="2" fontId="19" fillId="0" borderId="0" xfId="0" applyNumberFormat="1" applyFont="1" applyBorder="1" applyAlignment="1">
      <alignment horizontal="left"/>
    </xf>
    <xf numFmtId="2" fontId="18" fillId="0" borderId="0" xfId="0" applyNumberFormat="1" applyFont="1" applyBorder="1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top" wrapText="1"/>
    </xf>
    <xf numFmtId="0" fontId="21" fillId="0" borderId="0" xfId="0" applyFont="1" applyAlignment="1"/>
    <xf numFmtId="2" fontId="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1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2" fillId="0" borderId="1" xfId="0" applyFont="1" applyBorder="1"/>
    <xf numFmtId="0" fontId="3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/>
    <xf numFmtId="0" fontId="23" fillId="0" borderId="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top" wrapText="1"/>
    </xf>
    <xf numFmtId="0" fontId="33" fillId="0" borderId="0" xfId="0" applyFont="1"/>
    <xf numFmtId="0" fontId="18" fillId="0" borderId="0" xfId="0" applyFont="1" applyAlignment="1"/>
    <xf numFmtId="165" fontId="3" fillId="0" borderId="1" xfId="0" applyNumberFormat="1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0" fontId="32" fillId="0" borderId="0" xfId="0" applyFont="1"/>
    <xf numFmtId="0" fontId="10" fillId="0" borderId="0" xfId="0" applyFont="1" applyAlignment="1">
      <alignment horizontal="center" vertical="top" wrapText="1"/>
    </xf>
    <xf numFmtId="0" fontId="33" fillId="0" borderId="3" xfId="0" applyFont="1" applyBorder="1" applyAlignment="1">
      <alignment horizontal="center"/>
    </xf>
    <xf numFmtId="0" fontId="33" fillId="0" borderId="4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32" fillId="0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41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shrinkToFit="1"/>
    </xf>
    <xf numFmtId="1" fontId="42" fillId="0" borderId="6" xfId="0" applyNumberFormat="1" applyFont="1" applyBorder="1" applyAlignment="1">
      <alignment horizontal="center" vertical="center" wrapText="1"/>
    </xf>
    <xf numFmtId="2" fontId="31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22" fillId="0" borderId="5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1" fontId="39" fillId="0" borderId="6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2" fontId="44" fillId="0" borderId="0" xfId="0" applyNumberFormat="1" applyFont="1" applyBorder="1" applyAlignment="1">
      <alignment horizontal="left"/>
    </xf>
    <xf numFmtId="2" fontId="31" fillId="0" borderId="0" xfId="0" applyNumberFormat="1" applyFont="1"/>
    <xf numFmtId="2" fontId="31" fillId="0" borderId="0" xfId="0" applyNumberFormat="1" applyFont="1" applyAlignment="1">
      <alignment horizontal="left"/>
    </xf>
    <xf numFmtId="2" fontId="31" fillId="0" borderId="0" xfId="0" applyNumberFormat="1" applyFont="1" applyBorder="1" applyAlignment="1">
      <alignment horizontal="left"/>
    </xf>
    <xf numFmtId="0" fontId="45" fillId="0" borderId="0" xfId="0" applyFont="1"/>
    <xf numFmtId="0" fontId="11" fillId="0" borderId="0" xfId="0" applyFont="1" applyAlignment="1"/>
    <xf numFmtId="0" fontId="9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0" fillId="0" borderId="0" xfId="0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26" fillId="0" borderId="0" xfId="0" applyFont="1" applyAlignment="1"/>
    <xf numFmtId="0" fontId="14" fillId="0" borderId="7" xfId="0" applyFont="1" applyBorder="1" applyAlignment="1"/>
    <xf numFmtId="0" fontId="18" fillId="0" borderId="7" xfId="0" applyFont="1" applyBorder="1" applyAlignment="1"/>
    <xf numFmtId="165" fontId="4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1" fillId="0" borderId="0" xfId="0" applyFont="1" applyAlignment="1"/>
    <xf numFmtId="0" fontId="18" fillId="0" borderId="8" xfId="0" applyFont="1" applyBorder="1" applyAlignment="1">
      <alignment horizontal="left"/>
    </xf>
    <xf numFmtId="0" fontId="34" fillId="0" borderId="0" xfId="0" applyFont="1" applyAlignment="1"/>
    <xf numFmtId="0" fontId="34" fillId="0" borderId="8" xfId="0" applyFont="1" applyBorder="1" applyAlignment="1"/>
    <xf numFmtId="2" fontId="34" fillId="0" borderId="0" xfId="0" applyNumberFormat="1" applyFont="1" applyAlignment="1">
      <alignment horizontal="left"/>
    </xf>
    <xf numFmtId="2" fontId="31" fillId="0" borderId="0" xfId="0" applyNumberFormat="1" applyFont="1" applyAlignment="1"/>
    <xf numFmtId="1" fontId="39" fillId="0" borderId="1" xfId="0" applyNumberFormat="1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center" shrinkToFit="1"/>
    </xf>
    <xf numFmtId="0" fontId="42" fillId="0" borderId="1" xfId="0" applyFont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0" fontId="18" fillId="4" borderId="1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6" fillId="0" borderId="9" xfId="0" applyFont="1" applyBorder="1" applyAlignment="1">
      <alignment horizontal="center" vertical="top" wrapText="1"/>
    </xf>
    <xf numFmtId="0" fontId="46" fillId="0" borderId="8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8" fillId="0" borderId="0" xfId="0" applyFont="1" applyAlignment="1"/>
    <xf numFmtId="0" fontId="46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0" xfId="0" applyFont="1" applyAlignment="1"/>
    <xf numFmtId="0" fontId="21" fillId="0" borderId="0" xfId="0" applyFont="1" applyAlignment="1"/>
    <xf numFmtId="0" fontId="27" fillId="0" borderId="0" xfId="0" applyFont="1" applyAlignment="1">
      <alignment horizontal="center" vertical="top" wrapText="1"/>
    </xf>
    <xf numFmtId="0" fontId="25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6" fillId="0" borderId="0" xfId="0" applyFont="1" applyAlignment="1"/>
    <xf numFmtId="0" fontId="27" fillId="0" borderId="0" xfId="0" applyFont="1" applyAlignment="1">
      <alignment horizontal="center" vertical="center"/>
    </xf>
    <xf numFmtId="0" fontId="14" fillId="0" borderId="7" xfId="0" applyFont="1" applyBorder="1" applyAlignment="1"/>
    <xf numFmtId="0" fontId="18" fillId="0" borderId="7" xfId="0" applyFont="1" applyBorder="1" applyAlignment="1"/>
    <xf numFmtId="0" fontId="12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34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/>
    <xf numFmtId="0" fontId="0" fillId="0" borderId="11" xfId="0" applyBorder="1" applyAlignment="1"/>
    <xf numFmtId="0" fontId="0" fillId="0" borderId="10" xfId="0" applyBorder="1" applyAlignment="1"/>
    <xf numFmtId="0" fontId="18" fillId="0" borderId="3" xfId="0" applyFont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1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23" fillId="0" borderId="0" xfId="0" applyFont="1" applyAlignment="1"/>
    <xf numFmtId="0" fontId="55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14" fontId="56" fillId="0" borderId="0" xfId="0" applyNumberFormat="1" applyFont="1" applyAlignment="1"/>
    <xf numFmtId="0" fontId="3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46" fillId="0" borderId="0" xfId="0" applyFont="1" applyAlignment="1"/>
    <xf numFmtId="0" fontId="46" fillId="0" borderId="0" xfId="0" applyFont="1" applyAlignme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57" fillId="0" borderId="0" xfId="0" applyFont="1"/>
    <xf numFmtId="0" fontId="58" fillId="0" borderId="0" xfId="0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0" fontId="47" fillId="0" borderId="0" xfId="0" applyFont="1" applyAlignment="1">
      <alignment horizontal="center" vertical="top"/>
    </xf>
    <xf numFmtId="0" fontId="59" fillId="0" borderId="0" xfId="0" applyFont="1" applyAlignment="1">
      <alignment horizontal="center" vertical="top" wrapText="1"/>
    </xf>
    <xf numFmtId="0" fontId="60" fillId="0" borderId="0" xfId="0" applyFont="1" applyAlignment="1">
      <alignment wrapText="1"/>
    </xf>
    <xf numFmtId="0" fontId="60" fillId="0" borderId="0" xfId="0" applyFont="1" applyAlignment="1"/>
    <xf numFmtId="0" fontId="61" fillId="0" borderId="0" xfId="0" applyFont="1"/>
    <xf numFmtId="0" fontId="38" fillId="0" borderId="0" xfId="0" applyFont="1" applyAlignment="1">
      <alignment horizontal="left"/>
    </xf>
    <xf numFmtId="0" fontId="6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view="pageBreakPreview" topLeftCell="A19" workbookViewId="0">
      <selection activeCell="B24" sqref="B24"/>
    </sheetView>
  </sheetViews>
  <sheetFormatPr defaultRowHeight="12.75" x14ac:dyDescent="0.2"/>
  <cols>
    <col min="1" max="1" width="5.5703125" customWidth="1"/>
    <col min="2" max="2" width="15" customWidth="1"/>
    <col min="3" max="3" width="29.85546875" customWidth="1"/>
    <col min="4" max="4" width="19.5703125" customWidth="1"/>
    <col min="5" max="5" width="14" customWidth="1"/>
  </cols>
  <sheetData>
    <row r="1" spans="1:14" ht="31.5" customHeight="1" x14ac:dyDescent="0.2">
      <c r="A1" s="127" t="s">
        <v>92</v>
      </c>
      <c r="B1" s="127"/>
      <c r="C1" s="127"/>
      <c r="D1" s="127"/>
      <c r="E1" s="91"/>
      <c r="F1" s="91"/>
    </row>
    <row r="2" spans="1:14" ht="24.75" customHeight="1" x14ac:dyDescent="0.2">
      <c r="A2" s="128" t="s">
        <v>27</v>
      </c>
      <c r="B2" s="128"/>
      <c r="C2" s="128"/>
      <c r="D2" s="128"/>
      <c r="E2" s="91"/>
      <c r="F2" s="91"/>
    </row>
    <row r="3" spans="1:14" ht="40.5" customHeight="1" x14ac:dyDescent="0.2">
      <c r="A3" s="129" t="s">
        <v>165</v>
      </c>
      <c r="B3" s="129"/>
      <c r="C3" s="129"/>
      <c r="D3" s="129"/>
      <c r="E3" s="91"/>
      <c r="F3" s="91"/>
    </row>
    <row r="4" spans="1:14" ht="28.5" customHeight="1" x14ac:dyDescent="0.25">
      <c r="A4" s="130" t="s">
        <v>31</v>
      </c>
      <c r="B4" s="127"/>
      <c r="C4" s="59"/>
      <c r="D4" s="59" t="s">
        <v>34</v>
      </c>
      <c r="E4" s="133"/>
      <c r="F4" s="134"/>
      <c r="G4" s="34"/>
      <c r="H4" s="3"/>
      <c r="I4" s="121"/>
      <c r="J4" s="122"/>
      <c r="K4" s="122"/>
      <c r="L4" s="122"/>
      <c r="M4" s="122"/>
      <c r="N4" s="122"/>
    </row>
    <row r="5" spans="1:14" ht="18" x14ac:dyDescent="0.2">
      <c r="A5" s="123" t="s">
        <v>35</v>
      </c>
      <c r="B5" s="124"/>
      <c r="C5" s="124"/>
      <c r="D5" s="125"/>
      <c r="E5" s="91"/>
      <c r="F5" s="91"/>
    </row>
    <row r="6" spans="1:14" s="54" customFormat="1" ht="10.5" x14ac:dyDescent="0.15">
      <c r="A6" s="60" t="s">
        <v>28</v>
      </c>
      <c r="B6" s="60" t="s">
        <v>10</v>
      </c>
      <c r="C6" s="60" t="s">
        <v>29</v>
      </c>
      <c r="D6" s="61" t="s">
        <v>30</v>
      </c>
      <c r="E6" s="92"/>
      <c r="F6" s="92"/>
    </row>
    <row r="7" spans="1:14" ht="63" customHeight="1" x14ac:dyDescent="0.2">
      <c r="A7" s="46">
        <v>1</v>
      </c>
      <c r="B7" s="111" t="s">
        <v>17</v>
      </c>
      <c r="C7" s="49" t="s">
        <v>45</v>
      </c>
      <c r="D7" s="45" t="s">
        <v>129</v>
      </c>
      <c r="E7" s="91"/>
      <c r="F7" s="91"/>
    </row>
    <row r="8" spans="1:14" ht="54" customHeight="1" x14ac:dyDescent="0.2">
      <c r="A8" s="46">
        <v>2</v>
      </c>
      <c r="B8" s="111" t="s">
        <v>13</v>
      </c>
      <c r="C8" s="49" t="s">
        <v>96</v>
      </c>
      <c r="D8" s="45" t="s">
        <v>97</v>
      </c>
      <c r="E8" s="91"/>
      <c r="F8" s="91"/>
    </row>
    <row r="9" spans="1:14" ht="63.75" x14ac:dyDescent="0.2">
      <c r="A9" s="46">
        <v>3</v>
      </c>
      <c r="B9" s="111" t="s">
        <v>36</v>
      </c>
      <c r="C9" s="53" t="s">
        <v>98</v>
      </c>
      <c r="D9" s="22" t="s">
        <v>99</v>
      </c>
      <c r="E9" s="91"/>
      <c r="F9" s="91"/>
    </row>
    <row r="10" spans="1:14" ht="102" x14ac:dyDescent="0.2">
      <c r="A10" s="46">
        <v>4</v>
      </c>
      <c r="B10" s="111" t="s">
        <v>93</v>
      </c>
      <c r="C10" s="49" t="s">
        <v>61</v>
      </c>
      <c r="D10" s="45" t="s">
        <v>60</v>
      </c>
      <c r="E10" s="91"/>
      <c r="F10" s="91"/>
    </row>
    <row r="11" spans="1:14" ht="69.75" x14ac:dyDescent="0.2">
      <c r="A11" s="46">
        <v>5</v>
      </c>
      <c r="B11" s="111" t="s">
        <v>141</v>
      </c>
      <c r="C11" s="49" t="s">
        <v>71</v>
      </c>
      <c r="D11" s="45" t="s">
        <v>130</v>
      </c>
      <c r="E11" s="91"/>
      <c r="F11" s="91"/>
    </row>
    <row r="12" spans="1:14" ht="69.75" customHeight="1" x14ac:dyDescent="0.2">
      <c r="A12" s="46">
        <v>6</v>
      </c>
      <c r="B12" s="111" t="s">
        <v>140</v>
      </c>
      <c r="C12" s="49" t="s">
        <v>42</v>
      </c>
      <c r="D12" s="47" t="s">
        <v>131</v>
      </c>
      <c r="E12" s="91"/>
      <c r="F12" s="91"/>
    </row>
    <row r="13" spans="1:14" ht="55.5" customHeight="1" x14ac:dyDescent="0.2">
      <c r="A13" s="46">
        <v>7</v>
      </c>
      <c r="B13" s="111" t="s">
        <v>91</v>
      </c>
      <c r="C13" s="49" t="s">
        <v>50</v>
      </c>
      <c r="D13" s="47" t="s">
        <v>51</v>
      </c>
      <c r="E13" s="91"/>
      <c r="F13" s="91"/>
    </row>
    <row r="14" spans="1:14" ht="70.5" customHeight="1" x14ac:dyDescent="0.2">
      <c r="A14" s="46">
        <v>8</v>
      </c>
      <c r="B14" s="111" t="s">
        <v>11</v>
      </c>
      <c r="C14" s="49" t="s">
        <v>100</v>
      </c>
      <c r="D14" s="47" t="s">
        <v>101</v>
      </c>
      <c r="E14" s="91"/>
      <c r="F14" s="91"/>
    </row>
    <row r="15" spans="1:14" ht="60" customHeight="1" x14ac:dyDescent="0.2">
      <c r="A15" s="46">
        <v>9</v>
      </c>
      <c r="B15" s="111" t="s">
        <v>156</v>
      </c>
      <c r="C15" s="49" t="s">
        <v>65</v>
      </c>
      <c r="D15" s="47" t="s">
        <v>132</v>
      </c>
      <c r="E15" s="91"/>
      <c r="F15" s="91"/>
    </row>
    <row r="16" spans="1:14" ht="90.75" customHeight="1" x14ac:dyDescent="0.2">
      <c r="A16" s="46">
        <v>10</v>
      </c>
      <c r="B16" s="111" t="s">
        <v>95</v>
      </c>
      <c r="C16" s="49" t="s">
        <v>90</v>
      </c>
      <c r="D16" s="45" t="s">
        <v>89</v>
      </c>
      <c r="E16" s="91"/>
      <c r="F16" s="91"/>
    </row>
    <row r="17" spans="1:6" ht="71.25" customHeight="1" x14ac:dyDescent="0.2">
      <c r="A17" s="46">
        <v>11</v>
      </c>
      <c r="B17" s="111" t="s">
        <v>155</v>
      </c>
      <c r="C17" s="49" t="s">
        <v>74</v>
      </c>
      <c r="D17" s="47" t="s">
        <v>133</v>
      </c>
      <c r="E17" s="91"/>
      <c r="F17" s="91"/>
    </row>
    <row r="18" spans="1:6" ht="63" customHeight="1" x14ac:dyDescent="0.2">
      <c r="A18" s="46">
        <v>12</v>
      </c>
      <c r="B18" s="111" t="s">
        <v>16</v>
      </c>
      <c r="C18" s="49" t="s">
        <v>43</v>
      </c>
      <c r="D18" s="47" t="s">
        <v>127</v>
      </c>
      <c r="E18" s="91"/>
      <c r="F18" s="91"/>
    </row>
    <row r="19" spans="1:6" ht="80.25" customHeight="1" x14ac:dyDescent="0.2">
      <c r="A19" s="46">
        <v>13</v>
      </c>
      <c r="B19" s="111" t="s">
        <v>114</v>
      </c>
      <c r="C19" s="49" t="s">
        <v>55</v>
      </c>
      <c r="D19" s="47" t="s">
        <v>54</v>
      </c>
      <c r="E19" s="91"/>
      <c r="F19" s="91"/>
    </row>
    <row r="20" spans="1:6" ht="47.25" customHeight="1" x14ac:dyDescent="0.2">
      <c r="A20" s="46">
        <v>14</v>
      </c>
      <c r="B20" s="111" t="s">
        <v>14</v>
      </c>
      <c r="C20" s="49" t="s">
        <v>79</v>
      </c>
      <c r="D20" s="47" t="s">
        <v>75</v>
      </c>
      <c r="E20" s="91"/>
      <c r="F20" s="91"/>
    </row>
    <row r="21" spans="1:6" ht="66" customHeight="1" x14ac:dyDescent="0.2">
      <c r="A21" s="46">
        <v>15</v>
      </c>
      <c r="B21" s="111" t="s">
        <v>12</v>
      </c>
      <c r="C21" s="49" t="s">
        <v>58</v>
      </c>
      <c r="D21" s="47" t="s">
        <v>57</v>
      </c>
      <c r="E21" s="91"/>
      <c r="F21" s="91"/>
    </row>
    <row r="22" spans="1:6" ht="63.75" x14ac:dyDescent="0.2">
      <c r="A22" s="46">
        <v>16</v>
      </c>
      <c r="B22" s="111" t="s">
        <v>157</v>
      </c>
      <c r="C22" s="49" t="s">
        <v>62</v>
      </c>
      <c r="D22" s="45" t="s">
        <v>134</v>
      </c>
      <c r="E22" s="91"/>
      <c r="F22" s="91"/>
    </row>
    <row r="23" spans="1:6" ht="51" x14ac:dyDescent="0.2">
      <c r="A23" s="46">
        <v>17</v>
      </c>
      <c r="B23" s="67" t="s">
        <v>115</v>
      </c>
      <c r="C23" s="63" t="s">
        <v>64</v>
      </c>
      <c r="D23" s="64" t="s">
        <v>135</v>
      </c>
      <c r="E23" s="91"/>
      <c r="F23" s="91"/>
    </row>
    <row r="24" spans="1:6" ht="63.75" x14ac:dyDescent="0.2">
      <c r="A24" s="46">
        <v>18</v>
      </c>
      <c r="B24" s="110" t="s">
        <v>128</v>
      </c>
      <c r="C24" s="49" t="s">
        <v>81</v>
      </c>
      <c r="D24" s="45" t="s">
        <v>80</v>
      </c>
      <c r="E24" s="91"/>
      <c r="F24" s="91"/>
    </row>
    <row r="25" spans="1:6" ht="76.5" x14ac:dyDescent="0.2">
      <c r="A25" s="46">
        <v>19</v>
      </c>
      <c r="B25" s="111" t="s">
        <v>116</v>
      </c>
      <c r="C25" s="49" t="s">
        <v>86</v>
      </c>
      <c r="D25" s="45" t="s">
        <v>142</v>
      </c>
      <c r="E25" s="91"/>
      <c r="F25" s="91"/>
    </row>
    <row r="26" spans="1:6" ht="76.5" x14ac:dyDescent="0.2">
      <c r="A26" s="46">
        <v>20</v>
      </c>
      <c r="B26" s="111" t="s">
        <v>19</v>
      </c>
      <c r="C26" s="49" t="s">
        <v>49</v>
      </c>
      <c r="D26" s="45" t="s">
        <v>48</v>
      </c>
      <c r="E26" s="91"/>
      <c r="F26" s="91"/>
    </row>
    <row r="27" spans="1:6" ht="18" x14ac:dyDescent="0.2">
      <c r="A27" s="126" t="s">
        <v>7</v>
      </c>
      <c r="B27" s="126"/>
      <c r="C27" s="126"/>
      <c r="D27" s="126"/>
      <c r="E27" s="91"/>
      <c r="F27" s="91"/>
    </row>
    <row r="28" spans="1:6" ht="76.5" x14ac:dyDescent="0.2">
      <c r="A28" s="44">
        <v>1</v>
      </c>
      <c r="B28" s="111" t="s">
        <v>95</v>
      </c>
      <c r="C28" s="49" t="s">
        <v>88</v>
      </c>
      <c r="D28" s="45" t="s">
        <v>89</v>
      </c>
      <c r="E28" s="91"/>
      <c r="F28" s="91"/>
    </row>
    <row r="29" spans="1:6" ht="76.5" x14ac:dyDescent="0.2">
      <c r="A29" s="44">
        <v>2</v>
      </c>
      <c r="B29" s="111" t="s">
        <v>12</v>
      </c>
      <c r="C29" s="49" t="s">
        <v>59</v>
      </c>
      <c r="D29" s="45" t="s">
        <v>57</v>
      </c>
      <c r="E29" s="91"/>
      <c r="F29" s="91"/>
    </row>
    <row r="30" spans="1:6" ht="51" x14ac:dyDescent="0.2">
      <c r="A30" s="44">
        <v>3</v>
      </c>
      <c r="B30" s="111" t="s">
        <v>153</v>
      </c>
      <c r="C30" s="49" t="s">
        <v>41</v>
      </c>
      <c r="D30" s="47" t="s">
        <v>136</v>
      </c>
      <c r="E30" s="91"/>
      <c r="F30" s="91"/>
    </row>
    <row r="31" spans="1:6" ht="70.5" customHeight="1" x14ac:dyDescent="0.2">
      <c r="A31" s="44">
        <v>4</v>
      </c>
      <c r="B31" s="111" t="s">
        <v>14</v>
      </c>
      <c r="C31" s="62" t="s">
        <v>78</v>
      </c>
      <c r="D31" s="48" t="s">
        <v>77</v>
      </c>
      <c r="E31" s="91"/>
      <c r="F31" s="91"/>
    </row>
    <row r="32" spans="1:6" ht="53.25" customHeight="1" x14ac:dyDescent="0.2">
      <c r="A32" s="44">
        <v>5</v>
      </c>
      <c r="B32" s="111" t="s">
        <v>38</v>
      </c>
      <c r="C32" s="49" t="s">
        <v>102</v>
      </c>
      <c r="D32" s="45" t="s">
        <v>103</v>
      </c>
      <c r="E32" s="91"/>
      <c r="F32" s="91"/>
    </row>
    <row r="33" spans="1:6" ht="60.75" customHeight="1" x14ac:dyDescent="0.2">
      <c r="A33" s="44">
        <v>6</v>
      </c>
      <c r="B33" s="111" t="s">
        <v>16</v>
      </c>
      <c r="C33" s="49" t="s">
        <v>44</v>
      </c>
      <c r="D33" s="45" t="s">
        <v>137</v>
      </c>
      <c r="E33" s="91"/>
      <c r="F33" s="91"/>
    </row>
    <row r="34" spans="1:6" ht="86.25" x14ac:dyDescent="0.2">
      <c r="A34" s="44">
        <v>7</v>
      </c>
      <c r="B34" s="108" t="s">
        <v>168</v>
      </c>
      <c r="C34" s="49" t="s">
        <v>68</v>
      </c>
      <c r="D34" s="45" t="s">
        <v>73</v>
      </c>
      <c r="E34" s="91"/>
      <c r="F34" s="91"/>
    </row>
    <row r="35" spans="1:6" ht="75" x14ac:dyDescent="0.2">
      <c r="A35" s="44">
        <v>8</v>
      </c>
      <c r="B35" s="111" t="s">
        <v>169</v>
      </c>
      <c r="C35" s="65" t="s">
        <v>72</v>
      </c>
      <c r="D35" s="45" t="s">
        <v>67</v>
      </c>
      <c r="E35" s="91"/>
      <c r="F35" s="91"/>
    </row>
    <row r="36" spans="1:6" ht="76.5" x14ac:dyDescent="0.2">
      <c r="A36" s="44">
        <v>9</v>
      </c>
      <c r="B36" s="111" t="s">
        <v>39</v>
      </c>
      <c r="C36" s="49" t="s">
        <v>104</v>
      </c>
      <c r="D36" s="45" t="s">
        <v>103</v>
      </c>
      <c r="E36" s="91"/>
      <c r="F36" s="91"/>
    </row>
    <row r="37" spans="1:6" ht="89.25" x14ac:dyDescent="0.2">
      <c r="A37" s="44">
        <v>10</v>
      </c>
      <c r="B37" s="110" t="s">
        <v>128</v>
      </c>
      <c r="C37" s="63" t="s">
        <v>105</v>
      </c>
      <c r="D37" s="45" t="s">
        <v>106</v>
      </c>
      <c r="E37" s="91"/>
      <c r="F37" s="91"/>
    </row>
    <row r="38" spans="1:6" ht="69.75" customHeight="1" x14ac:dyDescent="0.2">
      <c r="A38" s="44">
        <v>11</v>
      </c>
      <c r="B38" s="111" t="s">
        <v>118</v>
      </c>
      <c r="C38" s="49" t="s">
        <v>87</v>
      </c>
      <c r="D38" s="45" t="s">
        <v>84</v>
      </c>
      <c r="E38" s="91"/>
      <c r="F38" s="91"/>
    </row>
    <row r="39" spans="1:6" ht="61.5" customHeight="1" x14ac:dyDescent="0.2">
      <c r="A39" s="44">
        <v>12</v>
      </c>
      <c r="B39" s="111" t="s">
        <v>117</v>
      </c>
      <c r="C39" s="49" t="s">
        <v>56</v>
      </c>
      <c r="D39" s="47" t="s">
        <v>54</v>
      </c>
      <c r="E39" s="91"/>
      <c r="F39" s="91"/>
    </row>
    <row r="40" spans="1:6" ht="73.5" x14ac:dyDescent="0.2">
      <c r="A40" s="44">
        <v>13</v>
      </c>
      <c r="B40" s="108" t="s">
        <v>167</v>
      </c>
      <c r="C40" s="49" t="s">
        <v>69</v>
      </c>
      <c r="D40" s="45" t="s">
        <v>70</v>
      </c>
      <c r="E40" s="91"/>
      <c r="F40" s="91"/>
    </row>
    <row r="41" spans="1:6" ht="18" x14ac:dyDescent="0.2">
      <c r="A41" s="132" t="s">
        <v>9</v>
      </c>
      <c r="B41" s="132"/>
      <c r="C41" s="132"/>
      <c r="D41" s="132"/>
      <c r="E41" s="91"/>
      <c r="F41" s="91"/>
    </row>
    <row r="42" spans="1:6" ht="76.5" x14ac:dyDescent="0.2">
      <c r="A42" s="44">
        <v>1</v>
      </c>
      <c r="B42" s="111" t="s">
        <v>19</v>
      </c>
      <c r="C42" s="49" t="s">
        <v>47</v>
      </c>
      <c r="D42" s="45" t="s">
        <v>48</v>
      </c>
      <c r="E42" s="91"/>
      <c r="F42" s="91"/>
    </row>
    <row r="43" spans="1:6" ht="76.5" x14ac:dyDescent="0.2">
      <c r="A43" s="44">
        <v>2</v>
      </c>
      <c r="B43" s="111" t="s">
        <v>15</v>
      </c>
      <c r="C43" s="49" t="s">
        <v>107</v>
      </c>
      <c r="D43" s="45" t="s">
        <v>108</v>
      </c>
      <c r="E43" s="91"/>
      <c r="F43" s="91"/>
    </row>
    <row r="44" spans="1:6" ht="51" x14ac:dyDescent="0.2">
      <c r="A44" s="44">
        <v>3</v>
      </c>
      <c r="B44" s="111" t="s">
        <v>91</v>
      </c>
      <c r="C44" s="49" t="s">
        <v>53</v>
      </c>
      <c r="D44" s="48" t="s">
        <v>52</v>
      </c>
      <c r="E44" s="91"/>
      <c r="F44" s="91"/>
    </row>
    <row r="45" spans="1:6" ht="89.25" x14ac:dyDescent="0.2">
      <c r="A45" s="44">
        <v>4</v>
      </c>
      <c r="B45" s="111" t="s">
        <v>14</v>
      </c>
      <c r="C45" s="49" t="s">
        <v>76</v>
      </c>
      <c r="D45" s="48" t="s">
        <v>75</v>
      </c>
      <c r="E45" s="91"/>
      <c r="F45" s="91"/>
    </row>
    <row r="46" spans="1:6" ht="76.5" x14ac:dyDescent="0.2">
      <c r="A46" s="44">
        <v>5</v>
      </c>
      <c r="B46" s="110" t="s">
        <v>128</v>
      </c>
      <c r="C46" s="49" t="s">
        <v>82</v>
      </c>
      <c r="D46" s="45" t="s">
        <v>83</v>
      </c>
      <c r="E46" s="91"/>
      <c r="F46" s="91"/>
    </row>
    <row r="47" spans="1:6" ht="38.25" x14ac:dyDescent="0.2">
      <c r="A47" s="44">
        <v>6</v>
      </c>
      <c r="B47" s="111" t="s">
        <v>116</v>
      </c>
      <c r="C47" s="49" t="s">
        <v>85</v>
      </c>
      <c r="D47" s="45" t="s">
        <v>84</v>
      </c>
      <c r="E47" s="91"/>
      <c r="F47" s="91"/>
    </row>
    <row r="48" spans="1:6" ht="63.75" x14ac:dyDescent="0.2">
      <c r="A48" s="44">
        <v>7</v>
      </c>
      <c r="B48" s="111" t="s">
        <v>11</v>
      </c>
      <c r="C48" s="49" t="s">
        <v>109</v>
      </c>
      <c r="D48" s="45" t="s">
        <v>110</v>
      </c>
      <c r="E48" s="91"/>
      <c r="F48" s="91"/>
    </row>
    <row r="49" spans="1:6" ht="102" x14ac:dyDescent="0.2">
      <c r="A49" s="44">
        <v>8</v>
      </c>
      <c r="B49" s="111" t="s">
        <v>93</v>
      </c>
      <c r="C49" s="49" t="s">
        <v>61</v>
      </c>
      <c r="D49" s="45" t="s">
        <v>60</v>
      </c>
      <c r="E49" s="91"/>
      <c r="F49" s="91"/>
    </row>
    <row r="50" spans="1:6" ht="59.25" customHeight="1" x14ac:dyDescent="0.2">
      <c r="A50" s="44">
        <v>9</v>
      </c>
      <c r="B50" s="111" t="s">
        <v>158</v>
      </c>
      <c r="C50" s="49" t="s">
        <v>63</v>
      </c>
      <c r="D50" s="45" t="s">
        <v>134</v>
      </c>
      <c r="E50" s="91"/>
      <c r="F50" s="91"/>
    </row>
    <row r="51" spans="1:6" ht="98.25" customHeight="1" x14ac:dyDescent="0.2">
      <c r="A51" s="44">
        <v>10</v>
      </c>
      <c r="B51" s="111" t="s">
        <v>138</v>
      </c>
      <c r="C51" s="49" t="s">
        <v>40</v>
      </c>
      <c r="D51" s="48" t="s">
        <v>139</v>
      </c>
      <c r="E51" s="91"/>
      <c r="F51" s="91"/>
    </row>
    <row r="52" spans="1:6" ht="63.75" x14ac:dyDescent="0.2">
      <c r="A52" s="44">
        <v>11</v>
      </c>
      <c r="B52" s="111" t="s">
        <v>13</v>
      </c>
      <c r="C52" s="49" t="s">
        <v>111</v>
      </c>
      <c r="D52" s="45" t="s">
        <v>112</v>
      </c>
      <c r="E52" s="91"/>
      <c r="F52" s="91"/>
    </row>
    <row r="53" spans="1:6" ht="51" x14ac:dyDescent="0.2">
      <c r="A53" s="44">
        <v>12</v>
      </c>
      <c r="B53" s="111" t="s">
        <v>17</v>
      </c>
      <c r="C53" s="49" t="s">
        <v>46</v>
      </c>
      <c r="D53" s="45" t="s">
        <v>129</v>
      </c>
      <c r="E53" s="91"/>
      <c r="F53" s="91"/>
    </row>
    <row r="54" spans="1:6" ht="68.25" customHeight="1" x14ac:dyDescent="0.2">
      <c r="A54" s="44">
        <v>13</v>
      </c>
      <c r="B54" s="111" t="s">
        <v>94</v>
      </c>
      <c r="C54" s="49" t="s">
        <v>66</v>
      </c>
      <c r="D54" s="47" t="s">
        <v>132</v>
      </c>
      <c r="E54" s="91"/>
      <c r="F54" s="91"/>
    </row>
    <row r="55" spans="1:6" ht="76.5" x14ac:dyDescent="0.2">
      <c r="A55" s="44">
        <v>14</v>
      </c>
      <c r="B55" s="111" t="s">
        <v>120</v>
      </c>
      <c r="C55" s="49" t="s">
        <v>113</v>
      </c>
      <c r="D55" s="45" t="s">
        <v>99</v>
      </c>
      <c r="E55" s="91"/>
      <c r="F55" s="91"/>
    </row>
    <row r="56" spans="1:6" x14ac:dyDescent="0.2">
      <c r="E56" s="93"/>
      <c r="F56" s="93"/>
    </row>
    <row r="57" spans="1:6" x14ac:dyDescent="0.2">
      <c r="A57" t="s">
        <v>150</v>
      </c>
      <c r="D57" s="131" t="s">
        <v>166</v>
      </c>
      <c r="E57" s="131"/>
      <c r="F57" s="131"/>
    </row>
    <row r="58" spans="1:6" ht="31.5" customHeight="1" x14ac:dyDescent="0.2">
      <c r="A58" t="s">
        <v>149</v>
      </c>
      <c r="D58" t="s">
        <v>151</v>
      </c>
    </row>
  </sheetData>
  <mergeCells count="10">
    <mergeCell ref="D57:F57"/>
    <mergeCell ref="A41:D41"/>
    <mergeCell ref="E4:F4"/>
    <mergeCell ref="I4:N4"/>
    <mergeCell ref="A5:D5"/>
    <mergeCell ref="A27:D27"/>
    <mergeCell ref="A1:D1"/>
    <mergeCell ref="A2:D2"/>
    <mergeCell ref="A3:D3"/>
    <mergeCell ref="A4:B4"/>
  </mergeCells>
  <phoneticPr fontId="22" type="noConversion"/>
  <pageMargins left="0.6" right="0" top="0.27559055118110237" bottom="0.19685039370078741" header="0.11811023622047245" footer="0.118110236220472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2"/>
  </sheetPr>
  <dimension ref="A1:S36"/>
  <sheetViews>
    <sheetView tabSelected="1" view="pageBreakPreview" zoomScaleSheetLayoutView="100" workbookViewId="0">
      <selection activeCell="W16" sqref="W16"/>
    </sheetView>
  </sheetViews>
  <sheetFormatPr defaultRowHeight="12.75" x14ac:dyDescent="0.2"/>
  <cols>
    <col min="1" max="1" width="3.7109375" customWidth="1"/>
    <col min="2" max="2" width="17.7109375" customWidth="1"/>
    <col min="3" max="3" width="12.42578125" customWidth="1"/>
    <col min="4" max="4" width="7.5703125" customWidth="1"/>
    <col min="5" max="5" width="7.140625" customWidth="1"/>
    <col min="6" max="6" width="8.5703125" customWidth="1"/>
    <col min="7" max="7" width="13.42578125" customWidth="1"/>
    <col min="8" max="9" width="5.85546875" customWidth="1"/>
    <col min="10" max="10" width="7.7109375" customWidth="1"/>
    <col min="11" max="11" width="6.7109375" hidden="1" customWidth="1"/>
    <col min="12" max="12" width="7.28515625" customWidth="1"/>
    <col min="13" max="13" width="2" hidden="1" customWidth="1"/>
    <col min="14" max="14" width="0.28515625" customWidth="1"/>
    <col min="15" max="15" width="6" customWidth="1"/>
  </cols>
  <sheetData>
    <row r="1" spans="1:19" s="5" customFormat="1" ht="1.5" customHeight="1" x14ac:dyDescent="0.2">
      <c r="A1" s="139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4"/>
      <c r="P1" s="14"/>
      <c r="Q1" s="14"/>
      <c r="R1" s="14"/>
      <c r="S1" s="14"/>
    </row>
    <row r="2" spans="1:19" s="5" customFormat="1" ht="47.25" customHeight="1" x14ac:dyDescent="0.35">
      <c r="A2" s="187" t="s">
        <v>92</v>
      </c>
      <c r="B2" s="187"/>
      <c r="C2" s="187"/>
      <c r="D2" s="187"/>
      <c r="E2" s="187"/>
      <c r="F2" s="187"/>
      <c r="G2" s="187"/>
      <c r="H2" s="128"/>
      <c r="I2" s="128"/>
      <c r="J2" s="128"/>
      <c r="K2" s="128"/>
      <c r="L2" s="128"/>
      <c r="M2" s="128"/>
      <c r="N2" s="128"/>
      <c r="O2" s="17"/>
      <c r="P2" s="17"/>
      <c r="Q2" s="17"/>
      <c r="R2" s="17"/>
      <c r="S2" s="4"/>
    </row>
    <row r="3" spans="1:19" s="5" customFormat="1" ht="15.75" customHeight="1" x14ac:dyDescent="0.35">
      <c r="A3" s="139" t="s">
        <v>22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7"/>
      <c r="P3" s="17"/>
      <c r="Q3" s="17"/>
      <c r="R3" s="17"/>
      <c r="S3" s="4"/>
    </row>
    <row r="4" spans="1:19" s="5" customFormat="1" ht="38.25" customHeight="1" x14ac:dyDescent="0.35">
      <c r="A4" s="141" t="s">
        <v>180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7"/>
      <c r="P4" s="17"/>
      <c r="Q4" s="17"/>
      <c r="R4" s="17"/>
      <c r="S4" s="4"/>
    </row>
    <row r="5" spans="1:19" s="5" customFormat="1" ht="12.75" customHeight="1" x14ac:dyDescent="0.3">
      <c r="A5" s="137" t="s">
        <v>31</v>
      </c>
      <c r="B5" s="138"/>
      <c r="C5" s="6"/>
      <c r="D5" s="6"/>
      <c r="E5" s="154"/>
      <c r="F5" s="155"/>
      <c r="G5" s="34"/>
      <c r="H5" s="3"/>
      <c r="I5" s="121" t="s">
        <v>34</v>
      </c>
      <c r="J5" s="122"/>
      <c r="K5" s="122"/>
      <c r="L5" s="122"/>
      <c r="M5" s="122"/>
      <c r="N5" s="122"/>
      <c r="O5" s="18"/>
      <c r="P5" s="18"/>
      <c r="Q5" s="18"/>
      <c r="R5" s="18"/>
      <c r="S5" s="4"/>
    </row>
    <row r="6" spans="1:19" s="5" customFormat="1" ht="15.75" x14ac:dyDescent="0.2">
      <c r="A6" s="135"/>
      <c r="B6" s="136"/>
      <c r="C6" s="7"/>
      <c r="D6" s="70"/>
      <c r="E6" s="70"/>
      <c r="F6" s="70"/>
      <c r="G6" s="70"/>
      <c r="H6" s="70"/>
      <c r="I6" s="71"/>
      <c r="J6" s="71"/>
      <c r="K6" s="71"/>
      <c r="L6" s="71"/>
      <c r="P6" s="3"/>
      <c r="Q6" s="3"/>
      <c r="R6" s="9"/>
      <c r="S6" s="14"/>
    </row>
    <row r="7" spans="1:19" s="5" customFormat="1" ht="18" x14ac:dyDescent="0.25">
      <c r="A7" s="3"/>
      <c r="B7" s="12"/>
      <c r="D7" s="197" t="s">
        <v>181</v>
      </c>
      <c r="E7" s="198"/>
      <c r="F7" s="198"/>
      <c r="G7" s="198"/>
      <c r="H7" s="11"/>
      <c r="I7" s="87"/>
      <c r="L7" s="10"/>
      <c r="N7" s="14"/>
      <c r="O7" s="14"/>
      <c r="P7" s="14"/>
      <c r="Q7" s="14"/>
      <c r="R7" s="14"/>
      <c r="S7" s="14"/>
    </row>
    <row r="8" spans="1:19" s="5" customFormat="1" ht="15.75" x14ac:dyDescent="0.25">
      <c r="A8" s="15"/>
      <c r="B8" s="199" t="s">
        <v>177</v>
      </c>
      <c r="D8" s="95"/>
      <c r="E8" s="26"/>
      <c r="F8" s="26"/>
      <c r="G8" s="26"/>
      <c r="H8" s="11"/>
      <c r="I8" s="94"/>
      <c r="J8" s="96"/>
      <c r="K8" s="96"/>
      <c r="L8" s="96"/>
      <c r="N8" s="12"/>
      <c r="O8" s="12"/>
      <c r="P8" s="16"/>
      <c r="Q8" s="12"/>
      <c r="R8" s="14"/>
      <c r="S8" s="14"/>
    </row>
    <row r="9" spans="1:19" ht="15" customHeight="1" x14ac:dyDescent="0.25">
      <c r="A9" s="15"/>
      <c r="B9" s="10"/>
      <c r="D9" s="97"/>
      <c r="E9" s="98"/>
      <c r="F9" s="98"/>
      <c r="G9" s="98"/>
      <c r="H9" s="98"/>
      <c r="I9" s="11"/>
      <c r="J9" s="13"/>
      <c r="K9" s="88"/>
      <c r="L9" s="88"/>
      <c r="M9" s="90"/>
      <c r="N9" s="26"/>
      <c r="O9" s="12"/>
      <c r="P9" s="12"/>
      <c r="Q9" s="16"/>
      <c r="R9" s="12"/>
      <c r="S9" s="14"/>
    </row>
    <row r="10" spans="1:19" ht="26.25" customHeight="1" x14ac:dyDescent="0.2">
      <c r="A10" s="151" t="s">
        <v>0</v>
      </c>
      <c r="B10" s="151" t="s">
        <v>1</v>
      </c>
      <c r="C10" s="151" t="s">
        <v>119</v>
      </c>
      <c r="D10" s="146" t="s">
        <v>124</v>
      </c>
      <c r="E10" s="146"/>
      <c r="F10" s="147"/>
      <c r="G10" s="147"/>
      <c r="H10" s="146" t="s">
        <v>125</v>
      </c>
      <c r="I10" s="147"/>
      <c r="J10" s="147"/>
      <c r="K10" s="151" t="s">
        <v>20</v>
      </c>
      <c r="L10" s="144" t="s">
        <v>164</v>
      </c>
      <c r="M10" s="151" t="s">
        <v>4</v>
      </c>
      <c r="N10" s="148" t="s">
        <v>143</v>
      </c>
      <c r="O10" s="143"/>
    </row>
    <row r="11" spans="1:19" x14ac:dyDescent="0.2">
      <c r="A11" s="151"/>
      <c r="B11" s="151"/>
      <c r="C11" s="151"/>
      <c r="D11" s="42">
        <v>1</v>
      </c>
      <c r="E11" s="42">
        <v>2</v>
      </c>
      <c r="F11" s="42">
        <v>3</v>
      </c>
      <c r="G11" s="157" t="s">
        <v>21</v>
      </c>
      <c r="H11" s="42">
        <v>1</v>
      </c>
      <c r="I11" s="42">
        <v>2</v>
      </c>
      <c r="J11" s="157" t="s">
        <v>21</v>
      </c>
      <c r="K11" s="152"/>
      <c r="L11" s="145"/>
      <c r="M11" s="152"/>
      <c r="N11" s="149"/>
      <c r="O11" s="143"/>
    </row>
    <row r="12" spans="1:19" ht="24" customHeight="1" x14ac:dyDescent="0.2">
      <c r="A12" s="153"/>
      <c r="B12" s="153"/>
      <c r="C12" s="153"/>
      <c r="D12" s="41" t="s">
        <v>3</v>
      </c>
      <c r="E12" s="41" t="s">
        <v>3</v>
      </c>
      <c r="F12" s="41" t="s">
        <v>3</v>
      </c>
      <c r="G12" s="158"/>
      <c r="H12" s="41" t="s">
        <v>3</v>
      </c>
      <c r="I12" s="41" t="s">
        <v>3</v>
      </c>
      <c r="J12" s="158"/>
      <c r="K12" s="153"/>
      <c r="L12" s="145"/>
      <c r="M12" s="153"/>
      <c r="N12" s="150"/>
      <c r="O12" s="143"/>
      <c r="P12" s="19"/>
    </row>
    <row r="13" spans="1:19" ht="88.5" customHeight="1" x14ac:dyDescent="0.2">
      <c r="A13" s="32">
        <v>1</v>
      </c>
      <c r="B13" s="68" t="s">
        <v>71</v>
      </c>
      <c r="C13" s="110" t="s">
        <v>144</v>
      </c>
      <c r="D13" s="24">
        <v>8.8000000000000007</v>
      </c>
      <c r="E13" s="24">
        <v>7.8</v>
      </c>
      <c r="F13" s="24">
        <v>7.7</v>
      </c>
      <c r="G13" s="38">
        <f t="shared" ref="G13:G32" si="0">SUM(D13+E13+F13)</f>
        <v>24.3</v>
      </c>
      <c r="H13" s="24">
        <v>8.8000000000000007</v>
      </c>
      <c r="I13" s="24">
        <v>8.5</v>
      </c>
      <c r="J13" s="38">
        <f t="shared" ref="J13:J32" si="1">SUM(H13+I13)</f>
        <v>17.3</v>
      </c>
      <c r="K13" s="35"/>
      <c r="L13" s="38">
        <f>SUM(G13+J13)*1.5-K13</f>
        <v>62.400000000000006</v>
      </c>
      <c r="M13" s="72"/>
      <c r="N13" s="80"/>
      <c r="O13" s="76"/>
      <c r="P13" s="19"/>
    </row>
    <row r="14" spans="1:19" ht="71.25" customHeight="1" x14ac:dyDescent="0.2">
      <c r="A14" s="32">
        <v>2</v>
      </c>
      <c r="B14" s="68" t="s">
        <v>74</v>
      </c>
      <c r="C14" s="110" t="s">
        <v>145</v>
      </c>
      <c r="D14" s="24">
        <v>7.4</v>
      </c>
      <c r="E14" s="24">
        <v>7.6</v>
      </c>
      <c r="F14" s="24">
        <v>7.4</v>
      </c>
      <c r="G14" s="38">
        <f t="shared" si="0"/>
        <v>22.4</v>
      </c>
      <c r="H14" s="24">
        <v>7.6</v>
      </c>
      <c r="I14" s="24">
        <v>7.3</v>
      </c>
      <c r="J14" s="38">
        <f t="shared" si="1"/>
        <v>14.899999999999999</v>
      </c>
      <c r="K14" s="35"/>
      <c r="L14" s="38">
        <f t="shared" ref="L14:L32" si="2">SUM(G14+J14)*1.5-K14</f>
        <v>55.949999999999996</v>
      </c>
      <c r="M14" s="72"/>
      <c r="N14" s="80"/>
      <c r="O14" s="76"/>
    </row>
    <row r="15" spans="1:19" ht="85.5" customHeight="1" x14ac:dyDescent="0.2">
      <c r="A15" s="32">
        <v>3</v>
      </c>
      <c r="B15" s="68" t="s">
        <v>42</v>
      </c>
      <c r="C15" s="111" t="s">
        <v>18</v>
      </c>
      <c r="D15" s="24">
        <v>7.2</v>
      </c>
      <c r="E15" s="24">
        <v>7.1</v>
      </c>
      <c r="F15" s="24">
        <v>7.1</v>
      </c>
      <c r="G15" s="38">
        <f t="shared" si="0"/>
        <v>21.4</v>
      </c>
      <c r="H15" s="24">
        <v>7.8</v>
      </c>
      <c r="I15" s="24">
        <v>7</v>
      </c>
      <c r="J15" s="38">
        <f t="shared" si="1"/>
        <v>14.8</v>
      </c>
      <c r="K15" s="35"/>
      <c r="L15" s="38">
        <f t="shared" si="2"/>
        <v>54.300000000000004</v>
      </c>
      <c r="M15" s="72"/>
      <c r="N15" s="80"/>
      <c r="O15" s="76"/>
      <c r="P15" s="19"/>
    </row>
    <row r="16" spans="1:19" ht="84" customHeight="1" x14ac:dyDescent="0.2">
      <c r="A16" s="32">
        <v>4</v>
      </c>
      <c r="B16" s="68" t="s">
        <v>100</v>
      </c>
      <c r="C16" s="111" t="s">
        <v>11</v>
      </c>
      <c r="D16" s="24">
        <v>7.1</v>
      </c>
      <c r="E16" s="24">
        <v>7.2</v>
      </c>
      <c r="F16" s="24">
        <v>7</v>
      </c>
      <c r="G16" s="38">
        <f t="shared" si="0"/>
        <v>21.3</v>
      </c>
      <c r="H16" s="24">
        <v>7.4</v>
      </c>
      <c r="I16" s="24">
        <v>6.9</v>
      </c>
      <c r="J16" s="38">
        <f t="shared" si="1"/>
        <v>14.3</v>
      </c>
      <c r="K16" s="35"/>
      <c r="L16" s="38">
        <f t="shared" si="2"/>
        <v>53.400000000000006</v>
      </c>
      <c r="M16" s="72"/>
      <c r="N16" s="80"/>
      <c r="O16" s="76"/>
      <c r="P16" s="19"/>
    </row>
    <row r="17" spans="1:16" ht="123" customHeight="1" x14ac:dyDescent="0.2">
      <c r="A17" s="32">
        <v>5</v>
      </c>
      <c r="B17" s="68" t="s">
        <v>90</v>
      </c>
      <c r="C17" s="111" t="s">
        <v>146</v>
      </c>
      <c r="D17" s="24">
        <v>6.4</v>
      </c>
      <c r="E17" s="24">
        <v>6.8</v>
      </c>
      <c r="F17" s="24">
        <v>6.5</v>
      </c>
      <c r="G17" s="38">
        <f t="shared" si="0"/>
        <v>19.7</v>
      </c>
      <c r="H17" s="24">
        <v>6.9</v>
      </c>
      <c r="I17" s="24">
        <v>6.6</v>
      </c>
      <c r="J17" s="38">
        <f t="shared" si="1"/>
        <v>13.5</v>
      </c>
      <c r="K17" s="35"/>
      <c r="L17" s="38">
        <f t="shared" si="2"/>
        <v>49.800000000000004</v>
      </c>
      <c r="M17" s="72"/>
      <c r="N17" s="80"/>
      <c r="O17" s="76"/>
    </row>
    <row r="18" spans="1:16" ht="74.25" customHeight="1" x14ac:dyDescent="0.2">
      <c r="A18" s="32">
        <v>6</v>
      </c>
      <c r="B18" s="68" t="s">
        <v>96</v>
      </c>
      <c r="C18" s="111" t="s">
        <v>13</v>
      </c>
      <c r="D18" s="24">
        <v>6.2</v>
      </c>
      <c r="E18" s="24">
        <v>6.7</v>
      </c>
      <c r="F18" s="24">
        <v>6.9</v>
      </c>
      <c r="G18" s="38">
        <f t="shared" si="0"/>
        <v>19.8</v>
      </c>
      <c r="H18" s="24">
        <v>6.8</v>
      </c>
      <c r="I18" s="24">
        <v>6.5</v>
      </c>
      <c r="J18" s="38">
        <f t="shared" si="1"/>
        <v>13.3</v>
      </c>
      <c r="K18" s="35"/>
      <c r="L18" s="38">
        <f t="shared" si="2"/>
        <v>49.650000000000006</v>
      </c>
      <c r="M18" s="72"/>
      <c r="N18" s="80"/>
      <c r="O18" s="76"/>
      <c r="P18" s="19"/>
    </row>
    <row r="19" spans="1:16" ht="56.25" customHeight="1" x14ac:dyDescent="0.2">
      <c r="A19" s="32">
        <v>7</v>
      </c>
      <c r="B19" s="68" t="s">
        <v>79</v>
      </c>
      <c r="C19" s="111" t="s">
        <v>14</v>
      </c>
      <c r="D19" s="24">
        <v>6.1</v>
      </c>
      <c r="E19" s="24">
        <v>7.3</v>
      </c>
      <c r="F19" s="24">
        <v>7.2</v>
      </c>
      <c r="G19" s="38">
        <f t="shared" si="0"/>
        <v>20.599999999999998</v>
      </c>
      <c r="H19" s="24">
        <v>6.2</v>
      </c>
      <c r="I19" s="24">
        <v>6.1</v>
      </c>
      <c r="J19" s="38">
        <f t="shared" si="1"/>
        <v>12.3</v>
      </c>
      <c r="K19" s="35"/>
      <c r="L19" s="38">
        <f t="shared" si="2"/>
        <v>49.349999999999994</v>
      </c>
      <c r="M19" s="72"/>
      <c r="N19" s="80">
        <f t="shared" ref="N19:N32" si="3">RANK(L19,$L$13:$L$32,0)</f>
        <v>7</v>
      </c>
      <c r="O19" s="76"/>
    </row>
    <row r="20" spans="1:16" ht="81" customHeight="1" x14ac:dyDescent="0.2">
      <c r="A20" s="32">
        <v>8</v>
      </c>
      <c r="B20" s="68" t="s">
        <v>50</v>
      </c>
      <c r="C20" s="111" t="s">
        <v>147</v>
      </c>
      <c r="D20" s="24">
        <v>6.7</v>
      </c>
      <c r="E20" s="24">
        <v>6.5</v>
      </c>
      <c r="F20" s="24">
        <v>6.2</v>
      </c>
      <c r="G20" s="38">
        <f t="shared" si="0"/>
        <v>19.399999999999999</v>
      </c>
      <c r="H20" s="24">
        <v>6.6</v>
      </c>
      <c r="I20" s="24">
        <v>6.7</v>
      </c>
      <c r="J20" s="38">
        <f t="shared" si="1"/>
        <v>13.3</v>
      </c>
      <c r="K20" s="35"/>
      <c r="L20" s="38">
        <f t="shared" si="2"/>
        <v>49.050000000000004</v>
      </c>
      <c r="M20" s="72"/>
      <c r="N20" s="75">
        <f t="shared" si="3"/>
        <v>8</v>
      </c>
      <c r="O20" s="76"/>
      <c r="P20" s="19"/>
    </row>
    <row r="21" spans="1:16" ht="115.5" customHeight="1" x14ac:dyDescent="0.2">
      <c r="A21" s="32">
        <v>9</v>
      </c>
      <c r="B21" s="68" t="s">
        <v>86</v>
      </c>
      <c r="C21" s="111" t="s">
        <v>116</v>
      </c>
      <c r="D21" s="24">
        <v>5.7</v>
      </c>
      <c r="E21" s="24">
        <v>7</v>
      </c>
      <c r="F21" s="24">
        <v>6.7</v>
      </c>
      <c r="G21" s="38">
        <f t="shared" si="0"/>
        <v>19.399999999999999</v>
      </c>
      <c r="H21" s="24">
        <v>6.2</v>
      </c>
      <c r="I21" s="24">
        <v>5.6</v>
      </c>
      <c r="J21" s="38">
        <f t="shared" si="1"/>
        <v>11.8</v>
      </c>
      <c r="K21" s="35"/>
      <c r="L21" s="38">
        <f t="shared" si="2"/>
        <v>46.8</v>
      </c>
      <c r="M21" s="72"/>
      <c r="N21" s="75">
        <f t="shared" si="3"/>
        <v>9</v>
      </c>
      <c r="O21" s="76"/>
    </row>
    <row r="22" spans="1:16" ht="87" customHeight="1" x14ac:dyDescent="0.2">
      <c r="A22" s="32">
        <v>10</v>
      </c>
      <c r="B22" s="68" t="s">
        <v>43</v>
      </c>
      <c r="C22" s="111" t="s">
        <v>16</v>
      </c>
      <c r="D22" s="24">
        <v>6.6</v>
      </c>
      <c r="E22" s="24">
        <v>6.1</v>
      </c>
      <c r="F22" s="24">
        <v>6</v>
      </c>
      <c r="G22" s="38">
        <f t="shared" si="0"/>
        <v>18.7</v>
      </c>
      <c r="H22" s="24">
        <v>6.4</v>
      </c>
      <c r="I22" s="24">
        <v>6</v>
      </c>
      <c r="J22" s="38">
        <f t="shared" si="1"/>
        <v>12.4</v>
      </c>
      <c r="K22" s="35"/>
      <c r="L22" s="38">
        <f t="shared" si="2"/>
        <v>46.650000000000006</v>
      </c>
      <c r="M22" s="72"/>
      <c r="N22" s="75">
        <f t="shared" si="3"/>
        <v>10</v>
      </c>
      <c r="O22" s="76"/>
    </row>
    <row r="23" spans="1:16" ht="83.25" customHeight="1" x14ac:dyDescent="0.2">
      <c r="A23" s="32">
        <v>11</v>
      </c>
      <c r="B23" s="68" t="s">
        <v>65</v>
      </c>
      <c r="C23" s="111" t="s">
        <v>148</v>
      </c>
      <c r="D23" s="24">
        <v>5.9</v>
      </c>
      <c r="E23" s="24">
        <v>6.3</v>
      </c>
      <c r="F23" s="24">
        <v>6.1</v>
      </c>
      <c r="G23" s="38">
        <f t="shared" si="0"/>
        <v>18.299999999999997</v>
      </c>
      <c r="H23" s="24">
        <v>6.1</v>
      </c>
      <c r="I23" s="24">
        <v>6.2</v>
      </c>
      <c r="J23" s="38">
        <f t="shared" si="1"/>
        <v>12.3</v>
      </c>
      <c r="K23" s="35"/>
      <c r="L23" s="38">
        <f t="shared" si="2"/>
        <v>45.9</v>
      </c>
      <c r="M23" s="72"/>
      <c r="N23" s="75">
        <f t="shared" si="3"/>
        <v>11</v>
      </c>
      <c r="O23" s="76"/>
      <c r="P23" s="19"/>
    </row>
    <row r="24" spans="1:16" ht="84" customHeight="1" x14ac:dyDescent="0.2">
      <c r="A24" s="32">
        <v>12</v>
      </c>
      <c r="B24" s="33" t="s">
        <v>98</v>
      </c>
      <c r="C24" s="111" t="s">
        <v>120</v>
      </c>
      <c r="D24" s="24">
        <v>5.9</v>
      </c>
      <c r="E24" s="24">
        <v>6</v>
      </c>
      <c r="F24" s="24">
        <v>5.9</v>
      </c>
      <c r="G24" s="38">
        <f t="shared" si="0"/>
        <v>17.8</v>
      </c>
      <c r="H24" s="24">
        <v>5.9</v>
      </c>
      <c r="I24" s="24">
        <v>5.7</v>
      </c>
      <c r="J24" s="38">
        <f t="shared" si="1"/>
        <v>11.600000000000001</v>
      </c>
      <c r="K24" s="35"/>
      <c r="L24" s="38">
        <f t="shared" si="2"/>
        <v>44.1</v>
      </c>
      <c r="M24" s="72"/>
      <c r="N24" s="75">
        <f t="shared" si="3"/>
        <v>12</v>
      </c>
      <c r="O24" s="76"/>
      <c r="P24" s="19"/>
    </row>
    <row r="25" spans="1:16" ht="75.75" customHeight="1" x14ac:dyDescent="0.2">
      <c r="A25" s="32">
        <v>13</v>
      </c>
      <c r="B25" s="68" t="s">
        <v>45</v>
      </c>
      <c r="C25" s="111" t="s">
        <v>17</v>
      </c>
      <c r="D25" s="24">
        <v>5.4</v>
      </c>
      <c r="E25" s="24">
        <v>5.3</v>
      </c>
      <c r="F25" s="24">
        <v>5.7</v>
      </c>
      <c r="G25" s="38">
        <f t="shared" si="0"/>
        <v>16.399999999999999</v>
      </c>
      <c r="H25" s="24">
        <v>5.7</v>
      </c>
      <c r="I25" s="24">
        <v>5.5</v>
      </c>
      <c r="J25" s="38">
        <f t="shared" si="1"/>
        <v>11.2</v>
      </c>
      <c r="K25" s="35"/>
      <c r="L25" s="38">
        <f t="shared" si="2"/>
        <v>41.4</v>
      </c>
      <c r="M25" s="72"/>
      <c r="N25" s="75">
        <f t="shared" si="3"/>
        <v>13</v>
      </c>
      <c r="O25" s="76"/>
      <c r="P25" s="19"/>
    </row>
    <row r="26" spans="1:16" ht="121.5" customHeight="1" x14ac:dyDescent="0.2">
      <c r="A26" s="32">
        <v>14</v>
      </c>
      <c r="B26" s="68" t="s">
        <v>58</v>
      </c>
      <c r="C26" s="111" t="s">
        <v>12</v>
      </c>
      <c r="D26" s="24">
        <v>5.8</v>
      </c>
      <c r="E26" s="24">
        <v>5</v>
      </c>
      <c r="F26" s="24">
        <v>5.5</v>
      </c>
      <c r="G26" s="38">
        <f t="shared" si="0"/>
        <v>16.3</v>
      </c>
      <c r="H26" s="24">
        <v>6</v>
      </c>
      <c r="I26" s="24">
        <v>5.2</v>
      </c>
      <c r="J26" s="38">
        <f t="shared" si="1"/>
        <v>11.2</v>
      </c>
      <c r="K26" s="35"/>
      <c r="L26" s="38">
        <f t="shared" si="2"/>
        <v>41.25</v>
      </c>
      <c r="M26" s="72"/>
      <c r="N26" s="75">
        <f t="shared" si="3"/>
        <v>14</v>
      </c>
      <c r="O26" s="76"/>
    </row>
    <row r="27" spans="1:16" ht="102" customHeight="1" x14ac:dyDescent="0.2">
      <c r="A27" s="32">
        <v>15</v>
      </c>
      <c r="B27" s="68" t="s">
        <v>49</v>
      </c>
      <c r="C27" s="111" t="s">
        <v>19</v>
      </c>
      <c r="D27" s="24">
        <v>5.2</v>
      </c>
      <c r="E27" s="24">
        <v>5.2</v>
      </c>
      <c r="F27" s="24">
        <v>5.4</v>
      </c>
      <c r="G27" s="38">
        <f t="shared" si="0"/>
        <v>15.8</v>
      </c>
      <c r="H27" s="24">
        <v>5.8</v>
      </c>
      <c r="I27" s="24">
        <v>5.0999999999999996</v>
      </c>
      <c r="J27" s="38">
        <f t="shared" si="1"/>
        <v>10.899999999999999</v>
      </c>
      <c r="K27" s="35"/>
      <c r="L27" s="38">
        <f t="shared" si="2"/>
        <v>40.049999999999997</v>
      </c>
      <c r="M27" s="72"/>
      <c r="N27" s="75">
        <f t="shared" si="3"/>
        <v>15</v>
      </c>
      <c r="O27" s="76"/>
    </row>
    <row r="28" spans="1:16" ht="66.75" customHeight="1" x14ac:dyDescent="0.2">
      <c r="A28" s="32">
        <v>16</v>
      </c>
      <c r="B28" s="69" t="s">
        <v>64</v>
      </c>
      <c r="C28" s="66" t="s">
        <v>115</v>
      </c>
      <c r="D28" s="24">
        <v>5.5</v>
      </c>
      <c r="E28" s="24">
        <v>5.0999999999999996</v>
      </c>
      <c r="F28" s="24">
        <v>5.3</v>
      </c>
      <c r="G28" s="38">
        <f t="shared" si="0"/>
        <v>15.899999999999999</v>
      </c>
      <c r="H28" s="24">
        <v>5.2</v>
      </c>
      <c r="I28" s="24">
        <v>5.3</v>
      </c>
      <c r="J28" s="38">
        <f t="shared" si="1"/>
        <v>10.5</v>
      </c>
      <c r="K28" s="35"/>
      <c r="L28" s="38">
        <f t="shared" si="2"/>
        <v>39.599999999999994</v>
      </c>
      <c r="M28" s="72"/>
      <c r="N28" s="75">
        <f t="shared" si="3"/>
        <v>16</v>
      </c>
      <c r="O28" s="76"/>
    </row>
    <row r="29" spans="1:16" ht="88.5" customHeight="1" x14ac:dyDescent="0.2">
      <c r="A29" s="32">
        <v>17</v>
      </c>
      <c r="B29" s="78" t="s">
        <v>81</v>
      </c>
      <c r="C29" s="109" t="s">
        <v>128</v>
      </c>
      <c r="D29" s="24">
        <v>5.3</v>
      </c>
      <c r="E29" s="24">
        <v>4.9000000000000004</v>
      </c>
      <c r="F29" s="24">
        <v>5.0999999999999996</v>
      </c>
      <c r="G29" s="38">
        <f t="shared" si="0"/>
        <v>15.299999999999999</v>
      </c>
      <c r="H29" s="24">
        <v>5.5</v>
      </c>
      <c r="I29" s="24">
        <v>5.4</v>
      </c>
      <c r="J29" s="38">
        <f t="shared" si="1"/>
        <v>10.9</v>
      </c>
      <c r="K29" s="35"/>
      <c r="L29" s="38">
        <f t="shared" si="2"/>
        <v>39.299999999999997</v>
      </c>
      <c r="M29" s="72"/>
      <c r="N29" s="75">
        <f t="shared" si="3"/>
        <v>17</v>
      </c>
      <c r="O29" s="76"/>
    </row>
    <row r="30" spans="1:16" ht="135" customHeight="1" x14ac:dyDescent="0.2">
      <c r="A30" s="32">
        <v>18</v>
      </c>
      <c r="B30" s="68" t="s">
        <v>61</v>
      </c>
      <c r="C30" s="111" t="s">
        <v>93</v>
      </c>
      <c r="D30" s="24">
        <v>4.8</v>
      </c>
      <c r="E30" s="24">
        <v>4.5</v>
      </c>
      <c r="F30" s="24">
        <v>4.8</v>
      </c>
      <c r="G30" s="38">
        <f t="shared" si="0"/>
        <v>14.100000000000001</v>
      </c>
      <c r="H30" s="24">
        <v>5</v>
      </c>
      <c r="I30" s="24">
        <v>5</v>
      </c>
      <c r="J30" s="38">
        <f t="shared" si="1"/>
        <v>10</v>
      </c>
      <c r="K30" s="35"/>
      <c r="L30" s="38">
        <f t="shared" si="2"/>
        <v>36.150000000000006</v>
      </c>
      <c r="M30" s="72"/>
      <c r="N30" s="75">
        <f t="shared" si="3"/>
        <v>18</v>
      </c>
      <c r="O30" s="76"/>
      <c r="P30" s="19"/>
    </row>
    <row r="31" spans="1:16" ht="96.75" customHeight="1" x14ac:dyDescent="0.2">
      <c r="A31" s="32">
        <v>19</v>
      </c>
      <c r="B31" s="68" t="s">
        <v>55</v>
      </c>
      <c r="C31" s="111" t="s">
        <v>114</v>
      </c>
      <c r="D31" s="24">
        <v>4.5999999999999996</v>
      </c>
      <c r="E31" s="24">
        <v>4.8</v>
      </c>
      <c r="F31" s="24">
        <v>5</v>
      </c>
      <c r="G31" s="38">
        <f t="shared" si="0"/>
        <v>14.399999999999999</v>
      </c>
      <c r="H31" s="24">
        <v>4.8</v>
      </c>
      <c r="I31" s="24">
        <v>4.7</v>
      </c>
      <c r="J31" s="38">
        <f t="shared" si="1"/>
        <v>9.5</v>
      </c>
      <c r="K31" s="35"/>
      <c r="L31" s="38">
        <f t="shared" si="2"/>
        <v>35.849999999999994</v>
      </c>
      <c r="M31" s="72"/>
      <c r="N31" s="75">
        <f t="shared" si="3"/>
        <v>19</v>
      </c>
      <c r="O31" s="76"/>
    </row>
    <row r="32" spans="1:16" ht="100.5" customHeight="1" x14ac:dyDescent="0.2">
      <c r="A32" s="32">
        <v>20</v>
      </c>
      <c r="B32" s="68" t="s">
        <v>62</v>
      </c>
      <c r="C32" s="111" t="s">
        <v>37</v>
      </c>
      <c r="D32" s="24">
        <v>4.5</v>
      </c>
      <c r="E32" s="24">
        <v>4.7</v>
      </c>
      <c r="F32" s="24">
        <v>4.5</v>
      </c>
      <c r="G32" s="38">
        <f t="shared" si="0"/>
        <v>13.7</v>
      </c>
      <c r="H32" s="24">
        <v>4.5</v>
      </c>
      <c r="I32" s="24">
        <v>4.5</v>
      </c>
      <c r="J32" s="38">
        <f t="shared" si="1"/>
        <v>9</v>
      </c>
      <c r="K32" s="35"/>
      <c r="L32" s="38">
        <f t="shared" si="2"/>
        <v>34.049999999999997</v>
      </c>
      <c r="M32" s="72"/>
      <c r="N32" s="75">
        <f t="shared" si="3"/>
        <v>20</v>
      </c>
      <c r="O32" s="76"/>
    </row>
    <row r="33" spans="1:19" s="5" customFormat="1" ht="37.5" customHeight="1" x14ac:dyDescent="0.35">
      <c r="A33" s="25"/>
      <c r="B33" t="s">
        <v>150</v>
      </c>
      <c r="C33"/>
      <c r="D33"/>
      <c r="E33" s="131" t="s">
        <v>166</v>
      </c>
      <c r="F33" s="131"/>
      <c r="G33" s="131"/>
      <c r="H33" s="101"/>
      <c r="I33" s="101"/>
      <c r="J33" s="101"/>
      <c r="K33" s="101"/>
      <c r="L33" s="101"/>
      <c r="M33" s="101"/>
      <c r="N33" s="106"/>
      <c r="O33" s="77"/>
      <c r="P33" s="17"/>
      <c r="Q33" s="27"/>
      <c r="R33" s="17"/>
      <c r="S33" s="4"/>
    </row>
    <row r="34" spans="1:19" s="5" customFormat="1" ht="9" hidden="1" customHeight="1" x14ac:dyDescent="0.35">
      <c r="A34" s="25"/>
      <c r="B34" t="s">
        <v>149</v>
      </c>
      <c r="C34"/>
      <c r="D34"/>
      <c r="E34" t="s">
        <v>151</v>
      </c>
      <c r="F34" s="25"/>
      <c r="G34" s="101"/>
      <c r="H34" s="101"/>
      <c r="I34" s="85"/>
      <c r="J34" s="85"/>
      <c r="K34" s="85"/>
      <c r="L34" s="85"/>
      <c r="M34" s="85"/>
      <c r="N34" s="85"/>
      <c r="O34" s="17"/>
      <c r="P34" s="17"/>
      <c r="Q34" s="17"/>
      <c r="R34" s="17"/>
      <c r="S34" s="4"/>
    </row>
    <row r="35" spans="1:19" s="5" customFormat="1" ht="35.25" customHeight="1" x14ac:dyDescent="0.2">
      <c r="A35" s="25"/>
      <c r="B35" s="55" t="s">
        <v>149</v>
      </c>
      <c r="C35" s="100"/>
      <c r="D35" s="100"/>
      <c r="E35" s="100" t="s">
        <v>151</v>
      </c>
      <c r="F35" s="31"/>
      <c r="G35" s="85"/>
      <c r="H35" s="82"/>
      <c r="I35" s="82"/>
      <c r="J35" s="82"/>
      <c r="K35" s="82"/>
      <c r="L35" s="82"/>
      <c r="M35" s="85"/>
      <c r="N35" s="106"/>
      <c r="O35" s="18"/>
      <c r="P35" s="18"/>
      <c r="Q35" s="18"/>
      <c r="R35" s="18"/>
      <c r="S35" s="4"/>
    </row>
    <row r="36" spans="1:19" s="5" customFormat="1" ht="18" customHeight="1" x14ac:dyDescent="0.2">
      <c r="A36" s="140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8"/>
      <c r="P36" s="18"/>
      <c r="Q36" s="18"/>
      <c r="R36" s="18"/>
      <c r="S36" s="4"/>
    </row>
  </sheetData>
  <mergeCells count="23">
    <mergeCell ref="A36:N36"/>
    <mergeCell ref="H10:J10"/>
    <mergeCell ref="C10:C12"/>
    <mergeCell ref="G11:G12"/>
    <mergeCell ref="K10:K12"/>
    <mergeCell ref="J11:J12"/>
    <mergeCell ref="A10:A12"/>
    <mergeCell ref="B10:B12"/>
    <mergeCell ref="E33:G33"/>
    <mergeCell ref="O10:O12"/>
    <mergeCell ref="L10:L12"/>
    <mergeCell ref="D10:G10"/>
    <mergeCell ref="I5:N5"/>
    <mergeCell ref="N10:N12"/>
    <mergeCell ref="M10:M12"/>
    <mergeCell ref="E5:F5"/>
    <mergeCell ref="D7:G7"/>
    <mergeCell ref="A6:B6"/>
    <mergeCell ref="A5:B5"/>
    <mergeCell ref="A1:N1"/>
    <mergeCell ref="A3:N3"/>
    <mergeCell ref="A2:N2"/>
    <mergeCell ref="A4:N4"/>
  </mergeCells>
  <phoneticPr fontId="0" type="noConversion"/>
  <printOptions horizontalCentered="1"/>
  <pageMargins left="0.15748031496062992" right="0.23622047244094491" top="0.27559055118110237" bottom="0.11811023622047245" header="0.19685039370078741" footer="0.19685039370078741"/>
  <pageSetup paperSize="9" scale="99" orientation="portrait" horizontalDpi="4294967295" verticalDpi="4294967293" r:id="rId1"/>
  <headerFooter alignWithMargins="0">
    <oddFooter>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S38"/>
  <sheetViews>
    <sheetView view="pageBreakPreview" topLeftCell="A3" zoomScaleSheetLayoutView="100" workbookViewId="0">
      <selection activeCell="W23" sqref="W23"/>
    </sheetView>
  </sheetViews>
  <sheetFormatPr defaultRowHeight="12.75" x14ac:dyDescent="0.2"/>
  <cols>
    <col min="1" max="1" width="3.7109375" customWidth="1"/>
    <col min="2" max="2" width="15.85546875" customWidth="1"/>
    <col min="3" max="3" width="12.5703125" customWidth="1"/>
    <col min="4" max="6" width="5.85546875" customWidth="1"/>
    <col min="7" max="7" width="8.85546875" customWidth="1"/>
    <col min="8" max="8" width="4.85546875" customWidth="1"/>
    <col min="9" max="9" width="5.85546875" customWidth="1"/>
    <col min="10" max="10" width="6.85546875" customWidth="1"/>
    <col min="11" max="11" width="7" customWidth="1"/>
    <col min="12" max="12" width="7.42578125" customWidth="1"/>
    <col min="13" max="13" width="2" hidden="1" customWidth="1"/>
    <col min="14" max="14" width="0.28515625" customWidth="1"/>
    <col min="15" max="15" width="6" customWidth="1"/>
  </cols>
  <sheetData>
    <row r="1" spans="1:19" s="2" customFormat="1" ht="15.75" x14ac:dyDescent="0.2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"/>
      <c r="P1" s="1"/>
      <c r="Q1" s="1"/>
      <c r="R1" s="1"/>
    </row>
    <row r="2" spans="1:19" s="5" customFormat="1" ht="40.5" customHeight="1" x14ac:dyDescent="0.35">
      <c r="A2" s="187" t="s">
        <v>92</v>
      </c>
      <c r="B2" s="187"/>
      <c r="C2" s="187"/>
      <c r="D2" s="187"/>
      <c r="E2" s="187"/>
      <c r="F2" s="187"/>
      <c r="G2" s="187"/>
      <c r="H2" s="128"/>
      <c r="I2" s="128"/>
      <c r="J2" s="128"/>
      <c r="K2" s="128"/>
      <c r="L2" s="128"/>
      <c r="M2" s="128"/>
      <c r="N2" s="128"/>
      <c r="O2" s="17"/>
      <c r="P2" s="17"/>
      <c r="Q2" s="17"/>
      <c r="R2" s="17"/>
      <c r="S2" s="4"/>
    </row>
    <row r="3" spans="1:19" s="5" customFormat="1" ht="24.75" customHeight="1" x14ac:dyDescent="0.35">
      <c r="A3" s="139" t="s">
        <v>22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7"/>
      <c r="P3" s="17"/>
      <c r="Q3" s="17"/>
      <c r="R3" s="17"/>
      <c r="S3" s="4"/>
    </row>
    <row r="4" spans="1:19" s="5" customFormat="1" ht="33.75" customHeight="1" x14ac:dyDescent="0.35">
      <c r="A4" s="141" t="s">
        <v>175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17"/>
      <c r="P4" s="17"/>
      <c r="Q4" s="17"/>
      <c r="R4" s="17"/>
      <c r="S4" s="4"/>
    </row>
    <row r="5" spans="1:19" s="5" customFormat="1" ht="18.75" x14ac:dyDescent="0.3">
      <c r="A5" s="137" t="s">
        <v>31</v>
      </c>
      <c r="B5" s="138"/>
      <c r="C5" s="6"/>
      <c r="D5" s="6"/>
      <c r="E5" s="154"/>
      <c r="F5" s="154"/>
      <c r="G5" s="196" t="s">
        <v>178</v>
      </c>
      <c r="H5" s="3"/>
      <c r="I5" s="121" t="s">
        <v>179</v>
      </c>
      <c r="J5" s="122"/>
      <c r="K5" s="122"/>
      <c r="L5" s="122"/>
      <c r="M5" s="122"/>
      <c r="N5" s="122"/>
      <c r="O5" s="18"/>
      <c r="P5" s="18"/>
      <c r="Q5" s="18"/>
      <c r="R5" s="18"/>
      <c r="S5" s="4"/>
    </row>
    <row r="6" spans="1:19" s="5" customFormat="1" ht="15.75" x14ac:dyDescent="0.2">
      <c r="A6" s="135"/>
      <c r="B6" s="161"/>
      <c r="C6" s="7"/>
      <c r="D6" s="70"/>
      <c r="E6" s="70"/>
      <c r="F6" s="70"/>
      <c r="G6" s="70"/>
      <c r="H6" s="70"/>
      <c r="I6" s="71"/>
      <c r="J6" s="71"/>
      <c r="K6" s="71"/>
      <c r="M6" s="8"/>
      <c r="N6" s="3"/>
      <c r="O6" s="3"/>
      <c r="P6" s="3"/>
      <c r="Q6" s="3"/>
      <c r="R6" s="9"/>
      <c r="S6" s="14"/>
    </row>
    <row r="7" spans="1:19" s="5" customFormat="1" ht="19.5" x14ac:dyDescent="0.35">
      <c r="A7" s="3"/>
      <c r="B7" s="12"/>
      <c r="C7" s="192" t="s">
        <v>176</v>
      </c>
      <c r="D7" s="193"/>
      <c r="E7" s="193"/>
      <c r="F7" s="193"/>
      <c r="G7" s="193"/>
      <c r="H7" s="193"/>
      <c r="I7" s="11"/>
      <c r="J7" s="87"/>
      <c r="L7" s="10"/>
      <c r="O7" s="14"/>
      <c r="P7" s="14"/>
      <c r="Q7" s="14"/>
      <c r="R7" s="14"/>
      <c r="S7" s="14"/>
    </row>
    <row r="8" spans="1:19" s="5" customFormat="1" ht="15.75" x14ac:dyDescent="0.25">
      <c r="A8" s="15"/>
      <c r="B8" s="23"/>
      <c r="C8" s="194" t="s">
        <v>177</v>
      </c>
      <c r="D8" s="195"/>
      <c r="E8" s="195"/>
      <c r="F8" s="195"/>
      <c r="G8" s="195"/>
      <c r="H8" s="195"/>
      <c r="I8" s="11"/>
      <c r="J8" s="159"/>
      <c r="K8" s="160"/>
      <c r="L8" s="160"/>
      <c r="M8" s="160"/>
      <c r="N8" s="160"/>
      <c r="O8" s="12"/>
      <c r="P8" s="16"/>
      <c r="Q8" s="12"/>
      <c r="R8" s="14"/>
      <c r="S8" s="14"/>
    </row>
    <row r="9" spans="1:19" ht="15" customHeight="1" x14ac:dyDescent="0.25">
      <c r="A9" s="15"/>
      <c r="B9" s="10"/>
      <c r="C9" s="162"/>
      <c r="D9" s="163"/>
      <c r="E9" s="163"/>
      <c r="F9" s="163"/>
      <c r="G9" s="163"/>
      <c r="H9" s="163"/>
      <c r="I9" s="11"/>
      <c r="J9" s="13"/>
      <c r="K9" s="88"/>
      <c r="L9" s="88"/>
      <c r="M9" s="89"/>
      <c r="N9" s="90"/>
      <c r="O9" s="12"/>
      <c r="P9" s="12"/>
      <c r="Q9" s="16"/>
      <c r="R9" s="12"/>
      <c r="S9" s="14"/>
    </row>
    <row r="10" spans="1:19" ht="26.25" customHeight="1" x14ac:dyDescent="0.2">
      <c r="A10" s="151" t="s">
        <v>0</v>
      </c>
      <c r="B10" s="151" t="s">
        <v>1</v>
      </c>
      <c r="C10" s="151" t="s">
        <v>119</v>
      </c>
      <c r="D10" s="146" t="s">
        <v>124</v>
      </c>
      <c r="E10" s="146"/>
      <c r="F10" s="147"/>
      <c r="G10" s="147"/>
      <c r="H10" s="146" t="s">
        <v>125</v>
      </c>
      <c r="I10" s="147"/>
      <c r="J10" s="147"/>
      <c r="K10" s="151" t="s">
        <v>20</v>
      </c>
      <c r="L10" s="144" t="s">
        <v>8</v>
      </c>
      <c r="M10" s="151" t="s">
        <v>4</v>
      </c>
      <c r="N10" s="148" t="s">
        <v>143</v>
      </c>
    </row>
    <row r="11" spans="1:19" ht="12.75" customHeight="1" x14ac:dyDescent="0.2">
      <c r="A11" s="151"/>
      <c r="B11" s="151"/>
      <c r="C11" s="151"/>
      <c r="D11" s="42">
        <v>1</v>
      </c>
      <c r="E11" s="42">
        <v>2</v>
      </c>
      <c r="F11" s="42">
        <v>3</v>
      </c>
      <c r="G11" s="157" t="s">
        <v>21</v>
      </c>
      <c r="H11" s="42">
        <v>1</v>
      </c>
      <c r="I11" s="42">
        <v>2</v>
      </c>
      <c r="J11" s="157" t="s">
        <v>21</v>
      </c>
      <c r="K11" s="152"/>
      <c r="L11" s="169"/>
      <c r="M11" s="152"/>
      <c r="N11" s="149"/>
    </row>
    <row r="12" spans="1:19" ht="24" customHeight="1" x14ac:dyDescent="0.2">
      <c r="A12" s="153"/>
      <c r="B12" s="153"/>
      <c r="C12" s="153"/>
      <c r="D12" s="41" t="s">
        <v>3</v>
      </c>
      <c r="E12" s="41" t="s">
        <v>3</v>
      </c>
      <c r="F12" s="41" t="s">
        <v>3</v>
      </c>
      <c r="G12" s="158"/>
      <c r="H12" s="41" t="s">
        <v>3</v>
      </c>
      <c r="I12" s="41" t="s">
        <v>3</v>
      </c>
      <c r="J12" s="158"/>
      <c r="K12" s="153"/>
      <c r="L12" s="145"/>
      <c r="M12" s="153"/>
      <c r="N12" s="150"/>
      <c r="P12" s="19"/>
    </row>
    <row r="13" spans="1:19" ht="111" customHeight="1" x14ac:dyDescent="0.2">
      <c r="A13" s="40">
        <v>1</v>
      </c>
      <c r="B13" s="33" t="s">
        <v>72</v>
      </c>
      <c r="C13" s="111" t="s">
        <v>154</v>
      </c>
      <c r="D13" s="24">
        <v>7.8</v>
      </c>
      <c r="E13" s="24">
        <v>7.5</v>
      </c>
      <c r="F13" s="24">
        <v>7.7</v>
      </c>
      <c r="G13" s="38">
        <f t="shared" ref="G13:G25" si="0">SUM(D13+E13+F13)</f>
        <v>23</v>
      </c>
      <c r="H13" s="24">
        <v>8</v>
      </c>
      <c r="I13" s="24">
        <v>7.8</v>
      </c>
      <c r="J13" s="38">
        <f t="shared" ref="J13:J25" si="1">SUM(H13+I13)</f>
        <v>15.8</v>
      </c>
      <c r="K13" s="35"/>
      <c r="L13" s="38">
        <f t="shared" ref="L13:L25" si="2">SUM(G13+J13)</f>
        <v>38.799999999999997</v>
      </c>
      <c r="M13" s="72"/>
      <c r="N13" s="107">
        <f t="shared" ref="N13:N25" si="3">RANK(L13,$L$13:$L$25,0)</f>
        <v>1</v>
      </c>
      <c r="O13" s="43"/>
      <c r="P13" s="43"/>
    </row>
    <row r="14" spans="1:19" ht="105" customHeight="1" x14ac:dyDescent="0.2">
      <c r="A14" s="36">
        <v>2</v>
      </c>
      <c r="B14" s="68" t="s">
        <v>104</v>
      </c>
      <c r="C14" s="108" t="s">
        <v>39</v>
      </c>
      <c r="D14" s="24">
        <v>7.3</v>
      </c>
      <c r="E14" s="24">
        <v>7.4</v>
      </c>
      <c r="F14" s="24">
        <v>7</v>
      </c>
      <c r="G14" s="38">
        <f t="shared" si="0"/>
        <v>21.7</v>
      </c>
      <c r="H14" s="24">
        <v>7.5</v>
      </c>
      <c r="I14" s="24">
        <v>7.4</v>
      </c>
      <c r="J14" s="38">
        <f t="shared" si="1"/>
        <v>14.9</v>
      </c>
      <c r="K14" s="35"/>
      <c r="L14" s="38">
        <f t="shared" si="2"/>
        <v>36.6</v>
      </c>
      <c r="M14" s="72"/>
      <c r="N14" s="107">
        <f t="shared" si="3"/>
        <v>2</v>
      </c>
      <c r="O14" s="43"/>
      <c r="P14" s="43"/>
    </row>
    <row r="15" spans="1:19" ht="90" customHeight="1" x14ac:dyDescent="0.2">
      <c r="A15" s="36">
        <v>3</v>
      </c>
      <c r="B15" s="68" t="s">
        <v>41</v>
      </c>
      <c r="C15" s="111" t="s">
        <v>153</v>
      </c>
      <c r="D15" s="24">
        <v>6.5</v>
      </c>
      <c r="E15" s="24">
        <v>6.8</v>
      </c>
      <c r="F15" s="24">
        <v>6.8</v>
      </c>
      <c r="G15" s="38">
        <f t="shared" si="0"/>
        <v>20.100000000000001</v>
      </c>
      <c r="H15" s="24">
        <v>7.3</v>
      </c>
      <c r="I15" s="24">
        <v>6.8</v>
      </c>
      <c r="J15" s="38">
        <f t="shared" si="1"/>
        <v>14.1</v>
      </c>
      <c r="K15" s="35"/>
      <c r="L15" s="38">
        <f t="shared" si="2"/>
        <v>34.200000000000003</v>
      </c>
      <c r="M15" s="72"/>
      <c r="N15" s="107">
        <f t="shared" si="3"/>
        <v>3</v>
      </c>
      <c r="O15" s="43"/>
      <c r="P15" s="43"/>
    </row>
    <row r="16" spans="1:19" ht="77.25" customHeight="1" x14ac:dyDescent="0.2">
      <c r="A16" s="36">
        <v>4</v>
      </c>
      <c r="B16" s="68" t="s">
        <v>102</v>
      </c>
      <c r="C16" s="108" t="s">
        <v>38</v>
      </c>
      <c r="D16" s="24">
        <v>6.9</v>
      </c>
      <c r="E16" s="24">
        <v>6.5</v>
      </c>
      <c r="F16" s="24">
        <v>6.5</v>
      </c>
      <c r="G16" s="38">
        <f t="shared" si="0"/>
        <v>19.899999999999999</v>
      </c>
      <c r="H16" s="24">
        <v>7</v>
      </c>
      <c r="I16" s="24">
        <v>6.6</v>
      </c>
      <c r="J16" s="38">
        <f t="shared" si="1"/>
        <v>13.6</v>
      </c>
      <c r="K16" s="35"/>
      <c r="L16" s="38">
        <f t="shared" si="2"/>
        <v>33.5</v>
      </c>
      <c r="M16" s="72"/>
      <c r="N16" s="107">
        <f t="shared" si="3"/>
        <v>4</v>
      </c>
      <c r="O16" s="43"/>
      <c r="P16" s="43"/>
    </row>
    <row r="17" spans="1:18" ht="92.25" customHeight="1" x14ac:dyDescent="0.2">
      <c r="A17" s="36">
        <v>5</v>
      </c>
      <c r="B17" s="68" t="s">
        <v>68</v>
      </c>
      <c r="C17" s="110" t="s">
        <v>152</v>
      </c>
      <c r="D17" s="24">
        <v>6.6</v>
      </c>
      <c r="E17" s="24">
        <v>6.6</v>
      </c>
      <c r="F17" s="24">
        <v>6.7</v>
      </c>
      <c r="G17" s="38">
        <f t="shared" si="0"/>
        <v>19.899999999999999</v>
      </c>
      <c r="H17" s="24">
        <v>6.8</v>
      </c>
      <c r="I17" s="24">
        <v>6.7</v>
      </c>
      <c r="J17" s="38">
        <f t="shared" si="1"/>
        <v>13.5</v>
      </c>
      <c r="K17" s="35"/>
      <c r="L17" s="38">
        <f t="shared" si="2"/>
        <v>33.4</v>
      </c>
      <c r="M17" s="72"/>
      <c r="N17" s="107">
        <f t="shared" si="3"/>
        <v>5</v>
      </c>
      <c r="O17" s="43"/>
      <c r="P17" s="43"/>
    </row>
    <row r="18" spans="1:18" ht="120.75" customHeight="1" x14ac:dyDescent="0.2">
      <c r="A18" s="36">
        <v>6</v>
      </c>
      <c r="B18" s="68" t="s">
        <v>88</v>
      </c>
      <c r="C18" s="108" t="s">
        <v>95</v>
      </c>
      <c r="D18" s="24">
        <v>6</v>
      </c>
      <c r="E18" s="24">
        <v>6.7</v>
      </c>
      <c r="F18" s="24">
        <v>6.7</v>
      </c>
      <c r="G18" s="38">
        <f t="shared" si="0"/>
        <v>19.399999999999999</v>
      </c>
      <c r="H18" s="24">
        <v>5.8</v>
      </c>
      <c r="I18" s="24">
        <v>6.5</v>
      </c>
      <c r="J18" s="38">
        <f t="shared" si="1"/>
        <v>12.3</v>
      </c>
      <c r="K18" s="35"/>
      <c r="L18" s="38">
        <f t="shared" si="2"/>
        <v>31.7</v>
      </c>
      <c r="M18" s="72"/>
      <c r="N18" s="107">
        <f t="shared" si="3"/>
        <v>6</v>
      </c>
      <c r="O18" s="43"/>
      <c r="P18" s="81"/>
    </row>
    <row r="19" spans="1:18" ht="73.5" customHeight="1" x14ac:dyDescent="0.2">
      <c r="A19" s="40">
        <v>7</v>
      </c>
      <c r="B19" s="68" t="s">
        <v>44</v>
      </c>
      <c r="C19" s="108" t="s">
        <v>16</v>
      </c>
      <c r="D19" s="24">
        <v>6.7</v>
      </c>
      <c r="E19" s="24">
        <v>6</v>
      </c>
      <c r="F19" s="24">
        <v>5.6</v>
      </c>
      <c r="G19" s="38">
        <f t="shared" si="0"/>
        <v>18.299999999999997</v>
      </c>
      <c r="H19" s="24">
        <v>6.6</v>
      </c>
      <c r="I19" s="24">
        <v>5.7</v>
      </c>
      <c r="J19" s="38">
        <f t="shared" si="1"/>
        <v>12.3</v>
      </c>
      <c r="K19" s="35"/>
      <c r="L19" s="38">
        <f t="shared" si="2"/>
        <v>30.599999999999998</v>
      </c>
      <c r="M19" s="72"/>
      <c r="N19" s="107">
        <f t="shared" si="3"/>
        <v>7</v>
      </c>
      <c r="O19" s="43"/>
      <c r="P19" s="43"/>
    </row>
    <row r="20" spans="1:18" ht="70.5" customHeight="1" x14ac:dyDescent="0.2">
      <c r="A20" s="36">
        <v>8</v>
      </c>
      <c r="B20" s="79" t="s">
        <v>69</v>
      </c>
      <c r="C20" s="110" t="s">
        <v>170</v>
      </c>
      <c r="D20" s="24">
        <v>6.2</v>
      </c>
      <c r="E20" s="24">
        <v>6.3</v>
      </c>
      <c r="F20" s="24">
        <v>6.3</v>
      </c>
      <c r="G20" s="38">
        <f t="shared" si="0"/>
        <v>18.8</v>
      </c>
      <c r="H20" s="24">
        <v>5.5</v>
      </c>
      <c r="I20" s="24">
        <v>6.2</v>
      </c>
      <c r="J20" s="38">
        <f t="shared" si="1"/>
        <v>11.7</v>
      </c>
      <c r="K20" s="35"/>
      <c r="L20" s="38">
        <f t="shared" si="2"/>
        <v>30.5</v>
      </c>
      <c r="M20" s="72"/>
      <c r="N20" s="107">
        <f t="shared" si="3"/>
        <v>8</v>
      </c>
      <c r="O20" s="43"/>
      <c r="P20" s="43"/>
    </row>
    <row r="21" spans="1:18" ht="130.5" customHeight="1" x14ac:dyDescent="0.2">
      <c r="A21" s="40">
        <v>9</v>
      </c>
      <c r="B21" s="68" t="s">
        <v>59</v>
      </c>
      <c r="C21" s="108" t="s">
        <v>12</v>
      </c>
      <c r="D21" s="24">
        <v>5.5</v>
      </c>
      <c r="E21" s="24">
        <v>6.4</v>
      </c>
      <c r="F21" s="24">
        <v>5.9</v>
      </c>
      <c r="G21" s="38">
        <f t="shared" si="0"/>
        <v>17.8</v>
      </c>
      <c r="H21" s="24">
        <v>6</v>
      </c>
      <c r="I21" s="24">
        <v>5.5</v>
      </c>
      <c r="J21" s="38">
        <f t="shared" si="1"/>
        <v>11.5</v>
      </c>
      <c r="K21" s="35"/>
      <c r="L21" s="38">
        <f t="shared" si="2"/>
        <v>29.3</v>
      </c>
      <c r="M21" s="72"/>
      <c r="N21" s="107">
        <f t="shared" si="3"/>
        <v>9</v>
      </c>
      <c r="O21" s="43"/>
      <c r="P21" s="43"/>
    </row>
    <row r="22" spans="1:18" ht="123" customHeight="1" x14ac:dyDescent="0.2">
      <c r="A22" s="36">
        <v>10</v>
      </c>
      <c r="B22" s="78" t="s">
        <v>87</v>
      </c>
      <c r="C22" s="108" t="s">
        <v>118</v>
      </c>
      <c r="D22" s="24">
        <v>5.4</v>
      </c>
      <c r="E22" s="24">
        <v>6.9</v>
      </c>
      <c r="F22" s="24">
        <v>6.1</v>
      </c>
      <c r="G22" s="38">
        <f t="shared" si="0"/>
        <v>18.399999999999999</v>
      </c>
      <c r="H22" s="24">
        <v>5.3</v>
      </c>
      <c r="I22" s="24">
        <v>5.4</v>
      </c>
      <c r="J22" s="38">
        <f t="shared" si="1"/>
        <v>10.7</v>
      </c>
      <c r="K22" s="35"/>
      <c r="L22" s="38">
        <f t="shared" si="2"/>
        <v>29.099999999999998</v>
      </c>
      <c r="M22" s="72"/>
      <c r="N22" s="73">
        <f t="shared" si="3"/>
        <v>10</v>
      </c>
      <c r="O22" s="43"/>
      <c r="P22" s="43"/>
    </row>
    <row r="23" spans="1:18" ht="125.25" customHeight="1" x14ac:dyDescent="0.2">
      <c r="A23" s="40">
        <v>11</v>
      </c>
      <c r="B23" s="69" t="s">
        <v>78</v>
      </c>
      <c r="C23" s="108" t="s">
        <v>14</v>
      </c>
      <c r="D23" s="24">
        <v>5.3</v>
      </c>
      <c r="E23" s="24">
        <v>5.4</v>
      </c>
      <c r="F23" s="24">
        <v>5.3</v>
      </c>
      <c r="G23" s="38">
        <f t="shared" si="0"/>
        <v>16</v>
      </c>
      <c r="H23" s="24">
        <v>5</v>
      </c>
      <c r="I23" s="24">
        <v>5.3</v>
      </c>
      <c r="J23" s="38">
        <f t="shared" si="1"/>
        <v>10.3</v>
      </c>
      <c r="K23" s="35"/>
      <c r="L23" s="38">
        <f t="shared" si="2"/>
        <v>26.3</v>
      </c>
      <c r="M23" s="72"/>
      <c r="N23" s="73">
        <f t="shared" si="3"/>
        <v>11</v>
      </c>
      <c r="O23" s="43"/>
      <c r="P23" s="43"/>
    </row>
    <row r="24" spans="1:18" ht="132" customHeight="1" x14ac:dyDescent="0.2">
      <c r="A24" s="40">
        <v>12</v>
      </c>
      <c r="B24" s="69" t="s">
        <v>105</v>
      </c>
      <c r="C24" s="109" t="s">
        <v>128</v>
      </c>
      <c r="D24" s="24">
        <v>4.7</v>
      </c>
      <c r="E24" s="24">
        <v>5.6</v>
      </c>
      <c r="F24" s="24">
        <v>4.9000000000000004</v>
      </c>
      <c r="G24" s="38">
        <f t="shared" si="0"/>
        <v>15.200000000000001</v>
      </c>
      <c r="H24" s="24">
        <v>4.7</v>
      </c>
      <c r="I24" s="24">
        <v>4.7</v>
      </c>
      <c r="J24" s="38">
        <f t="shared" si="1"/>
        <v>9.4</v>
      </c>
      <c r="K24" s="35"/>
      <c r="L24" s="38">
        <f t="shared" si="2"/>
        <v>24.6</v>
      </c>
      <c r="M24" s="72"/>
      <c r="N24" s="73">
        <f t="shared" si="3"/>
        <v>12</v>
      </c>
      <c r="O24" s="43"/>
      <c r="P24" s="43"/>
    </row>
    <row r="25" spans="1:18" ht="96" customHeight="1" x14ac:dyDescent="0.2">
      <c r="A25" s="40">
        <v>13</v>
      </c>
      <c r="B25" s="68" t="s">
        <v>159</v>
      </c>
      <c r="C25" s="108" t="s">
        <v>117</v>
      </c>
      <c r="D25" s="24">
        <v>4.5</v>
      </c>
      <c r="E25" s="24">
        <v>5</v>
      </c>
      <c r="F25" s="24">
        <v>4.7</v>
      </c>
      <c r="G25" s="38">
        <f t="shared" si="0"/>
        <v>14.2</v>
      </c>
      <c r="H25" s="24">
        <v>4.5999999999999996</v>
      </c>
      <c r="I25" s="24">
        <v>4.5999999999999996</v>
      </c>
      <c r="J25" s="38">
        <f t="shared" si="1"/>
        <v>9.1999999999999993</v>
      </c>
      <c r="K25" s="35"/>
      <c r="L25" s="38">
        <f t="shared" si="2"/>
        <v>23.4</v>
      </c>
      <c r="M25" s="72"/>
      <c r="N25" s="73">
        <f t="shared" si="3"/>
        <v>13</v>
      </c>
      <c r="O25" s="43"/>
      <c r="P25" s="43"/>
    </row>
    <row r="26" spans="1:18" ht="15" customHeight="1" x14ac:dyDescent="0.2">
      <c r="A26" s="25"/>
      <c r="B26" s="25"/>
      <c r="C26" s="25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1:18" ht="19.5" customHeight="1" x14ac:dyDescent="0.2">
      <c r="A27" s="25"/>
      <c r="B27" t="s">
        <v>150</v>
      </c>
      <c r="D27" s="82"/>
      <c r="E27" s="83"/>
      <c r="F27" s="131" t="s">
        <v>166</v>
      </c>
      <c r="G27" s="131"/>
      <c r="H27" s="131"/>
      <c r="I27" s="101"/>
      <c r="J27" s="101"/>
      <c r="K27" s="101"/>
      <c r="L27" s="101"/>
      <c r="M27" s="101"/>
      <c r="N27" s="106"/>
      <c r="O27" s="84"/>
      <c r="P27" s="84"/>
      <c r="Q27" s="20"/>
      <c r="R27" s="21"/>
    </row>
    <row r="28" spans="1:18" ht="28.5" customHeight="1" x14ac:dyDescent="0.2">
      <c r="A28" s="25"/>
      <c r="B28" t="s">
        <v>149</v>
      </c>
      <c r="D28" s="43"/>
      <c r="E28" s="43"/>
      <c r="F28" t="s">
        <v>151</v>
      </c>
      <c r="G28" s="25"/>
      <c r="H28" s="101"/>
      <c r="I28" s="85"/>
      <c r="J28" s="85"/>
      <c r="K28" s="85"/>
      <c r="L28" s="85"/>
      <c r="M28" s="85"/>
      <c r="N28" s="85"/>
      <c r="O28" s="84"/>
      <c r="P28" s="84"/>
      <c r="Q28" s="20"/>
      <c r="R28" s="21"/>
    </row>
    <row r="29" spans="1:18" x14ac:dyDescent="0.2">
      <c r="A29" s="25"/>
      <c r="B29" s="131"/>
      <c r="C29" s="168"/>
      <c r="D29" s="43"/>
      <c r="E29" s="86"/>
      <c r="F29" s="100"/>
      <c r="G29" s="31"/>
      <c r="H29" s="85"/>
      <c r="I29" s="82"/>
      <c r="J29" s="82"/>
      <c r="K29" s="82"/>
      <c r="L29" s="82"/>
      <c r="M29" s="85"/>
      <c r="N29" s="106"/>
      <c r="O29" s="84"/>
      <c r="P29" s="84"/>
      <c r="Q29" s="20"/>
      <c r="R29" s="21"/>
    </row>
    <row r="30" spans="1:18" x14ac:dyDescent="0.2"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8" x14ac:dyDescent="0.2"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1:18" x14ac:dyDescent="0.2"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4:16" x14ac:dyDescent="0.2"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4:16" x14ac:dyDescent="0.2"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4:16" x14ac:dyDescent="0.2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4:16" x14ac:dyDescent="0.2"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4:16" x14ac:dyDescent="0.2"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4:16" x14ac:dyDescent="0.2"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</sheetData>
  <mergeCells count="25">
    <mergeCell ref="B29:C29"/>
    <mergeCell ref="N10:N12"/>
    <mergeCell ref="H10:J10"/>
    <mergeCell ref="K10:K12"/>
    <mergeCell ref="J11:J12"/>
    <mergeCell ref="B10:B12"/>
    <mergeCell ref="L10:L12"/>
    <mergeCell ref="D10:G10"/>
    <mergeCell ref="C10:C12"/>
    <mergeCell ref="F27:H27"/>
    <mergeCell ref="A1:N1"/>
    <mergeCell ref="A3:N3"/>
    <mergeCell ref="A2:N2"/>
    <mergeCell ref="I5:N5"/>
    <mergeCell ref="A5:B5"/>
    <mergeCell ref="A4:N4"/>
    <mergeCell ref="J8:N8"/>
    <mergeCell ref="M10:M12"/>
    <mergeCell ref="A6:B6"/>
    <mergeCell ref="E5:F5"/>
    <mergeCell ref="A10:A12"/>
    <mergeCell ref="C9:H9"/>
    <mergeCell ref="C7:H7"/>
    <mergeCell ref="C8:H8"/>
    <mergeCell ref="G11:G12"/>
  </mergeCells>
  <phoneticPr fontId="0" type="noConversion"/>
  <printOptions horizontalCentered="1"/>
  <pageMargins left="0.15748031496062992" right="0.23622047244094491" top="0.27559055118110237" bottom="0.11811023622047245" header="0.19685039370078741" footer="0.19685039370078741"/>
  <pageSetup paperSize="9" orientation="portrait" horizontalDpi="4294967295" verticalDpi="4294967293" r:id="rId1"/>
  <headerFooter alignWithMargins="0">
    <oddFooter>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view="pageBreakPreview" workbookViewId="0">
      <selection activeCell="O27" sqref="O27"/>
    </sheetView>
  </sheetViews>
  <sheetFormatPr defaultRowHeight="12.75" x14ac:dyDescent="0.2"/>
  <cols>
    <col min="1" max="1" width="3.7109375" customWidth="1"/>
    <col min="2" max="2" width="17.42578125" customWidth="1"/>
    <col min="3" max="3" width="12.140625" customWidth="1"/>
    <col min="4" max="5" width="5.85546875" customWidth="1"/>
    <col min="6" max="6" width="6.42578125" customWidth="1"/>
    <col min="7" max="7" width="3" hidden="1" customWidth="1"/>
    <col min="8" max="8" width="5.85546875" customWidth="1"/>
    <col min="9" max="9" width="6" customWidth="1"/>
    <col min="10" max="10" width="10.5703125" hidden="1" customWidth="1"/>
    <col min="11" max="11" width="8.42578125" customWidth="1"/>
    <col min="12" max="12" width="8.85546875" customWidth="1"/>
    <col min="13" max="13" width="0.140625" hidden="1" customWidth="1"/>
    <col min="14" max="14" width="7.7109375" customWidth="1"/>
  </cols>
  <sheetData>
    <row r="1" spans="1:15" ht="41.25" customHeight="1" x14ac:dyDescent="0.2">
      <c r="A1" s="187" t="s">
        <v>92</v>
      </c>
      <c r="B1" s="187"/>
      <c r="C1" s="187"/>
      <c r="D1" s="187"/>
      <c r="E1" s="187"/>
      <c r="F1" s="187"/>
      <c r="G1" s="187"/>
      <c r="H1" s="128"/>
      <c r="I1" s="128"/>
      <c r="J1" s="128"/>
      <c r="K1" s="128"/>
      <c r="L1" s="128"/>
      <c r="M1" s="128"/>
      <c r="N1" s="128"/>
    </row>
    <row r="2" spans="1:15" ht="25.5" customHeight="1" x14ac:dyDescent="0.2">
      <c r="A2" s="200" t="s">
        <v>22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5" ht="41.25" customHeight="1" x14ac:dyDescent="0.2">
      <c r="A3" s="141" t="s">
        <v>175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112"/>
    </row>
    <row r="4" spans="1:15" ht="18.75" x14ac:dyDescent="0.3">
      <c r="A4" s="137" t="s">
        <v>31</v>
      </c>
      <c r="B4" s="189"/>
      <c r="C4" s="3"/>
      <c r="D4" s="3"/>
      <c r="E4" s="154"/>
      <c r="F4" s="202"/>
      <c r="G4" s="203"/>
      <c r="H4" s="3"/>
      <c r="I4" s="121" t="s">
        <v>34</v>
      </c>
      <c r="J4" s="204"/>
      <c r="K4" s="204"/>
      <c r="L4" s="204"/>
      <c r="M4" s="204"/>
      <c r="N4" s="204"/>
    </row>
    <row r="5" spans="1:15" ht="15.75" x14ac:dyDescent="0.25">
      <c r="A5" s="135"/>
      <c r="B5" s="205"/>
      <c r="C5" s="88"/>
      <c r="D5" s="208" t="s">
        <v>182</v>
      </c>
      <c r="E5" s="208"/>
      <c r="F5" s="208"/>
      <c r="G5" s="208"/>
      <c r="H5" s="208"/>
      <c r="I5" s="208"/>
      <c r="J5" s="208"/>
      <c r="K5" s="208"/>
      <c r="L5" s="208"/>
      <c r="M5" s="208"/>
      <c r="N5" s="3"/>
    </row>
    <row r="6" spans="1:15" ht="15.75" x14ac:dyDescent="0.25">
      <c r="A6" s="3"/>
      <c r="B6" s="12"/>
      <c r="C6" s="196"/>
      <c r="D6" s="190" t="s">
        <v>177</v>
      </c>
      <c r="E6" s="191"/>
      <c r="F6" s="191"/>
      <c r="G6" s="191"/>
      <c r="H6" s="191"/>
      <c r="I6" s="191"/>
      <c r="J6" s="206" t="s">
        <v>6</v>
      </c>
      <c r="K6" s="207"/>
      <c r="L6" s="5"/>
      <c r="M6" s="12"/>
      <c r="N6" s="5"/>
      <c r="O6" s="5"/>
    </row>
    <row r="7" spans="1:15" ht="0.75" customHeight="1" x14ac:dyDescent="0.25">
      <c r="A7" s="15"/>
      <c r="B7" s="23"/>
      <c r="C7" s="11"/>
      <c r="D7" s="164"/>
      <c r="E7" s="165"/>
      <c r="F7" s="165"/>
      <c r="G7" s="165"/>
      <c r="H7" s="165"/>
      <c r="I7" s="165"/>
      <c r="J7" s="11" t="s">
        <v>5</v>
      </c>
      <c r="K7" s="159"/>
      <c r="L7" s="160"/>
      <c r="M7" s="160"/>
      <c r="N7" s="160"/>
      <c r="O7" s="160"/>
    </row>
    <row r="8" spans="1:15" ht="13.5" hidden="1" x14ac:dyDescent="0.25">
      <c r="A8" s="15"/>
      <c r="B8" s="10"/>
      <c r="C8" s="11"/>
      <c r="D8" s="162"/>
      <c r="E8" s="163"/>
      <c r="F8" s="163"/>
      <c r="G8" s="163"/>
      <c r="H8" s="163"/>
      <c r="I8" s="163"/>
      <c r="J8" s="11"/>
      <c r="K8" s="13"/>
      <c r="L8" s="88"/>
      <c r="M8" s="88"/>
      <c r="N8" s="89"/>
      <c r="O8" s="90"/>
    </row>
    <row r="9" spans="1:15" ht="12.75" customHeight="1" x14ac:dyDescent="0.2">
      <c r="A9" s="151" t="s">
        <v>0</v>
      </c>
      <c r="B9" s="151" t="s">
        <v>1</v>
      </c>
      <c r="C9" s="151" t="s">
        <v>119</v>
      </c>
      <c r="D9" s="174" t="s">
        <v>126</v>
      </c>
      <c r="E9" s="175"/>
      <c r="F9" s="176"/>
      <c r="G9" s="177"/>
      <c r="H9" s="178"/>
      <c r="I9" s="178"/>
      <c r="J9" s="179"/>
      <c r="K9" s="183" t="s">
        <v>20</v>
      </c>
      <c r="L9" s="172" t="s">
        <v>8</v>
      </c>
      <c r="M9" s="151" t="s">
        <v>4</v>
      </c>
      <c r="N9" s="148" t="s">
        <v>143</v>
      </c>
    </row>
    <row r="10" spans="1:15" x14ac:dyDescent="0.2">
      <c r="A10" s="151"/>
      <c r="B10" s="151"/>
      <c r="C10" s="151"/>
      <c r="D10" s="37">
        <v>1</v>
      </c>
      <c r="E10" s="37">
        <v>2</v>
      </c>
      <c r="F10" s="37">
        <v>3</v>
      </c>
      <c r="G10" s="181" t="s">
        <v>21</v>
      </c>
      <c r="H10" s="37">
        <v>4</v>
      </c>
      <c r="I10" s="37">
        <v>5</v>
      </c>
      <c r="J10" s="181" t="s">
        <v>21</v>
      </c>
      <c r="K10" s="184"/>
      <c r="L10" s="173"/>
      <c r="M10" s="153"/>
      <c r="N10" s="149"/>
    </row>
    <row r="11" spans="1:15" x14ac:dyDescent="0.2">
      <c r="A11" s="186"/>
      <c r="B11" s="186"/>
      <c r="C11" s="153"/>
      <c r="D11" s="39" t="s">
        <v>3</v>
      </c>
      <c r="E11" s="39" t="s">
        <v>3</v>
      </c>
      <c r="F11" s="39" t="s">
        <v>3</v>
      </c>
      <c r="G11" s="182"/>
      <c r="H11" s="39" t="s">
        <v>3</v>
      </c>
      <c r="I11" s="39" t="s">
        <v>3</v>
      </c>
      <c r="J11" s="182"/>
      <c r="K11" s="185"/>
      <c r="L11" s="173"/>
      <c r="M11" s="180"/>
      <c r="N11" s="150"/>
    </row>
    <row r="12" spans="1:15" ht="87" customHeight="1" x14ac:dyDescent="0.2">
      <c r="A12" s="32">
        <v>1</v>
      </c>
      <c r="B12" s="33" t="s">
        <v>109</v>
      </c>
      <c r="C12" s="108" t="s">
        <v>11</v>
      </c>
      <c r="D12" s="24">
        <v>7.8</v>
      </c>
      <c r="E12" s="24">
        <v>7</v>
      </c>
      <c r="F12" s="24">
        <v>7.6</v>
      </c>
      <c r="G12" s="38"/>
      <c r="H12" s="24">
        <v>7.8</v>
      </c>
      <c r="I12" s="24">
        <v>7.8</v>
      </c>
      <c r="J12" s="38">
        <f t="shared" ref="J12:J25" si="0">SUM(H12+I12)</f>
        <v>15.6</v>
      </c>
      <c r="K12" s="35"/>
      <c r="L12" s="38">
        <f t="shared" ref="L12:L25" si="1">SUM(D12:I12)-K12</f>
        <v>38</v>
      </c>
      <c r="M12" s="72"/>
      <c r="N12" s="107">
        <f t="shared" ref="N12:N25" si="2">RANK(L12,$L$12:$L$25,0)</f>
        <v>1</v>
      </c>
    </row>
    <row r="13" spans="1:15" ht="75" customHeight="1" x14ac:dyDescent="0.2">
      <c r="A13" s="22">
        <v>2</v>
      </c>
      <c r="B13" s="33" t="s">
        <v>46</v>
      </c>
      <c r="C13" s="108" t="s">
        <v>17</v>
      </c>
      <c r="D13" s="24">
        <v>7.2</v>
      </c>
      <c r="E13" s="24">
        <v>7.3</v>
      </c>
      <c r="F13" s="24">
        <v>7.8</v>
      </c>
      <c r="G13" s="38"/>
      <c r="H13" s="24">
        <v>7.4</v>
      </c>
      <c r="I13" s="24">
        <v>7.2</v>
      </c>
      <c r="J13" s="38">
        <f t="shared" si="0"/>
        <v>14.600000000000001</v>
      </c>
      <c r="K13" s="35"/>
      <c r="L13" s="38">
        <f t="shared" si="1"/>
        <v>36.900000000000006</v>
      </c>
      <c r="M13" s="72"/>
      <c r="N13" s="107">
        <f t="shared" si="2"/>
        <v>2</v>
      </c>
    </row>
    <row r="14" spans="1:15" ht="98.25" customHeight="1" x14ac:dyDescent="0.2">
      <c r="A14" s="32">
        <v>3</v>
      </c>
      <c r="B14" s="33" t="s">
        <v>111</v>
      </c>
      <c r="C14" s="108" t="s">
        <v>13</v>
      </c>
      <c r="D14" s="24">
        <v>7.4</v>
      </c>
      <c r="E14" s="24">
        <v>6.7</v>
      </c>
      <c r="F14" s="24">
        <v>7.6</v>
      </c>
      <c r="G14" s="38"/>
      <c r="H14" s="24">
        <v>7.5</v>
      </c>
      <c r="I14" s="24">
        <v>7.4</v>
      </c>
      <c r="J14" s="38">
        <f t="shared" si="0"/>
        <v>14.9</v>
      </c>
      <c r="K14" s="35"/>
      <c r="L14" s="38">
        <f t="shared" si="1"/>
        <v>36.6</v>
      </c>
      <c r="M14" s="72"/>
      <c r="N14" s="107">
        <f t="shared" si="2"/>
        <v>3</v>
      </c>
    </row>
    <row r="15" spans="1:15" ht="114" customHeight="1" x14ac:dyDescent="0.2">
      <c r="A15" s="32">
        <v>4</v>
      </c>
      <c r="B15" s="33" t="s">
        <v>82</v>
      </c>
      <c r="C15" s="109" t="s">
        <v>128</v>
      </c>
      <c r="D15" s="24">
        <v>7</v>
      </c>
      <c r="E15" s="24">
        <v>7</v>
      </c>
      <c r="F15" s="24">
        <v>7.4</v>
      </c>
      <c r="G15" s="38"/>
      <c r="H15" s="24">
        <v>7</v>
      </c>
      <c r="I15" s="24">
        <v>6.8</v>
      </c>
      <c r="J15" s="38">
        <f t="shared" si="0"/>
        <v>13.8</v>
      </c>
      <c r="K15" s="35"/>
      <c r="L15" s="38">
        <f t="shared" si="1"/>
        <v>35.199999999999996</v>
      </c>
      <c r="M15" s="72"/>
      <c r="N15" s="107">
        <f t="shared" si="2"/>
        <v>4</v>
      </c>
    </row>
    <row r="16" spans="1:15" ht="106.5" customHeight="1" x14ac:dyDescent="0.2">
      <c r="A16" s="32">
        <v>5</v>
      </c>
      <c r="B16" s="33" t="s">
        <v>66</v>
      </c>
      <c r="C16" s="108" t="s">
        <v>122</v>
      </c>
      <c r="D16" s="24">
        <v>6.7</v>
      </c>
      <c r="E16" s="24">
        <v>6.7</v>
      </c>
      <c r="F16" s="24">
        <v>7</v>
      </c>
      <c r="G16" s="38"/>
      <c r="H16" s="24">
        <v>6.7</v>
      </c>
      <c r="I16" s="24">
        <v>6.7</v>
      </c>
      <c r="J16" s="38">
        <f t="shared" si="0"/>
        <v>13.4</v>
      </c>
      <c r="K16" s="35"/>
      <c r="L16" s="38">
        <f t="shared" si="1"/>
        <v>33.799999999999997</v>
      </c>
      <c r="M16" s="72"/>
      <c r="N16" s="107">
        <f t="shared" si="2"/>
        <v>5</v>
      </c>
    </row>
    <row r="17" spans="1:23" ht="129" customHeight="1" x14ac:dyDescent="0.2">
      <c r="A17" s="22">
        <v>6</v>
      </c>
      <c r="B17" s="33" t="s">
        <v>76</v>
      </c>
      <c r="C17" s="108" t="s">
        <v>14</v>
      </c>
      <c r="D17" s="24">
        <v>6.3</v>
      </c>
      <c r="E17" s="24">
        <v>6.8</v>
      </c>
      <c r="F17" s="24">
        <v>7.1</v>
      </c>
      <c r="G17" s="38"/>
      <c r="H17" s="24">
        <v>6.3</v>
      </c>
      <c r="I17" s="24">
        <v>6.3</v>
      </c>
      <c r="J17" s="38">
        <f t="shared" si="0"/>
        <v>12.6</v>
      </c>
      <c r="K17" s="35"/>
      <c r="L17" s="38">
        <f t="shared" si="1"/>
        <v>32.799999999999997</v>
      </c>
      <c r="M17" s="72"/>
      <c r="N17" s="107">
        <f t="shared" si="2"/>
        <v>6</v>
      </c>
    </row>
    <row r="18" spans="1:23" ht="96" customHeight="1" x14ac:dyDescent="0.2">
      <c r="A18" s="32">
        <v>7</v>
      </c>
      <c r="B18" s="33" t="s">
        <v>47</v>
      </c>
      <c r="C18" s="108" t="s">
        <v>19</v>
      </c>
      <c r="D18" s="24">
        <v>6.5</v>
      </c>
      <c r="E18" s="24">
        <v>6.3</v>
      </c>
      <c r="F18" s="24">
        <v>6.5</v>
      </c>
      <c r="G18" s="38"/>
      <c r="H18" s="24">
        <v>6.5</v>
      </c>
      <c r="I18" s="24">
        <v>6.5</v>
      </c>
      <c r="J18" s="38">
        <f t="shared" si="0"/>
        <v>13</v>
      </c>
      <c r="K18" s="35"/>
      <c r="L18" s="38">
        <f t="shared" si="1"/>
        <v>32.299999999999997</v>
      </c>
      <c r="M18" s="72"/>
      <c r="N18" s="107">
        <f t="shared" si="2"/>
        <v>7</v>
      </c>
    </row>
    <row r="19" spans="1:23" ht="100.5" customHeight="1" x14ac:dyDescent="0.2">
      <c r="A19" s="22">
        <v>8</v>
      </c>
      <c r="B19" s="33" t="s">
        <v>113</v>
      </c>
      <c r="C19" s="108" t="s">
        <v>120</v>
      </c>
      <c r="D19" s="99">
        <v>6</v>
      </c>
      <c r="E19" s="24">
        <v>6.2</v>
      </c>
      <c r="F19" s="24">
        <v>6.7</v>
      </c>
      <c r="G19" s="38"/>
      <c r="H19" s="24">
        <v>6.6</v>
      </c>
      <c r="I19" s="24">
        <v>6.1</v>
      </c>
      <c r="J19" s="38">
        <f t="shared" si="0"/>
        <v>12.7</v>
      </c>
      <c r="K19" s="35"/>
      <c r="L19" s="38">
        <f t="shared" si="1"/>
        <v>31.6</v>
      </c>
      <c r="M19" s="72"/>
      <c r="N19" s="107">
        <f t="shared" si="2"/>
        <v>8</v>
      </c>
    </row>
    <row r="20" spans="1:23" ht="121.5" customHeight="1" x14ac:dyDescent="0.2">
      <c r="A20" s="32">
        <v>9</v>
      </c>
      <c r="B20" s="33" t="s">
        <v>40</v>
      </c>
      <c r="C20" s="108" t="s">
        <v>25</v>
      </c>
      <c r="D20" s="24">
        <v>6.2</v>
      </c>
      <c r="E20" s="24">
        <v>5.9</v>
      </c>
      <c r="F20" s="24">
        <v>6.3</v>
      </c>
      <c r="G20" s="38"/>
      <c r="H20" s="24">
        <v>6.4</v>
      </c>
      <c r="I20" s="24">
        <v>6.4</v>
      </c>
      <c r="J20" s="38">
        <f t="shared" si="0"/>
        <v>12.8</v>
      </c>
      <c r="K20" s="35"/>
      <c r="L20" s="38">
        <f t="shared" si="1"/>
        <v>31.200000000000003</v>
      </c>
      <c r="M20" s="72"/>
      <c r="N20" s="107">
        <f t="shared" si="2"/>
        <v>9</v>
      </c>
    </row>
    <row r="21" spans="1:23" ht="63" customHeight="1" x14ac:dyDescent="0.2">
      <c r="A21" s="22">
        <v>10</v>
      </c>
      <c r="B21" s="33" t="s">
        <v>85</v>
      </c>
      <c r="C21" s="108" t="s">
        <v>116</v>
      </c>
      <c r="D21" s="24">
        <v>5.5</v>
      </c>
      <c r="E21" s="24">
        <v>6.4</v>
      </c>
      <c r="F21" s="24">
        <v>5.8</v>
      </c>
      <c r="G21" s="38"/>
      <c r="H21" s="24">
        <v>5.6</v>
      </c>
      <c r="I21" s="24">
        <v>5.4</v>
      </c>
      <c r="J21" s="38">
        <f t="shared" si="0"/>
        <v>11</v>
      </c>
      <c r="K21" s="35"/>
      <c r="L21" s="38">
        <f t="shared" si="1"/>
        <v>28.699999999999996</v>
      </c>
      <c r="M21" s="72"/>
      <c r="N21" s="107">
        <f t="shared" si="2"/>
        <v>10</v>
      </c>
    </row>
    <row r="22" spans="1:23" ht="119.25" customHeight="1" x14ac:dyDescent="0.2">
      <c r="A22" s="22">
        <v>11</v>
      </c>
      <c r="B22" s="33" t="s">
        <v>107</v>
      </c>
      <c r="C22" s="108" t="s">
        <v>15</v>
      </c>
      <c r="D22" s="24">
        <v>5.7</v>
      </c>
      <c r="E22" s="24">
        <v>5.4</v>
      </c>
      <c r="F22" s="24">
        <v>5.5</v>
      </c>
      <c r="G22" s="38"/>
      <c r="H22" s="24">
        <v>6</v>
      </c>
      <c r="I22" s="24">
        <v>5.7</v>
      </c>
      <c r="J22" s="38">
        <f t="shared" si="0"/>
        <v>11.7</v>
      </c>
      <c r="K22" s="35"/>
      <c r="L22" s="38">
        <f t="shared" si="1"/>
        <v>28.3</v>
      </c>
      <c r="M22" s="72"/>
      <c r="N22" s="73">
        <f t="shared" si="2"/>
        <v>11</v>
      </c>
    </row>
    <row r="23" spans="1:23" ht="63" customHeight="1" x14ac:dyDescent="0.2">
      <c r="A23" s="32">
        <v>12</v>
      </c>
      <c r="B23" s="33" t="s">
        <v>53</v>
      </c>
      <c r="C23" s="108" t="s">
        <v>121</v>
      </c>
      <c r="D23" s="24">
        <v>5</v>
      </c>
      <c r="E23" s="24">
        <v>5.8</v>
      </c>
      <c r="F23" s="24">
        <v>6.1</v>
      </c>
      <c r="G23" s="38"/>
      <c r="H23" s="24">
        <v>5.2</v>
      </c>
      <c r="I23" s="24">
        <v>5.0999999999999996</v>
      </c>
      <c r="J23" s="38">
        <f t="shared" si="0"/>
        <v>10.3</v>
      </c>
      <c r="K23" s="35"/>
      <c r="L23" s="38">
        <f t="shared" si="1"/>
        <v>27.199999999999996</v>
      </c>
      <c r="M23" s="72"/>
      <c r="N23" s="73">
        <f t="shared" si="2"/>
        <v>12</v>
      </c>
    </row>
    <row r="24" spans="1:23" ht="129" customHeight="1" x14ac:dyDescent="0.2">
      <c r="A24" s="22">
        <v>13</v>
      </c>
      <c r="B24" s="33" t="s">
        <v>61</v>
      </c>
      <c r="C24" s="108" t="s">
        <v>123</v>
      </c>
      <c r="D24" s="24">
        <v>5.2</v>
      </c>
      <c r="E24" s="24">
        <v>5.0999999999999996</v>
      </c>
      <c r="F24" s="24">
        <v>5.6</v>
      </c>
      <c r="G24" s="38"/>
      <c r="H24" s="24">
        <v>5.4</v>
      </c>
      <c r="I24" s="24">
        <v>5.3</v>
      </c>
      <c r="J24" s="38">
        <f t="shared" si="0"/>
        <v>10.7</v>
      </c>
      <c r="K24" s="35"/>
      <c r="L24" s="38">
        <f t="shared" si="1"/>
        <v>26.6</v>
      </c>
      <c r="M24" s="72"/>
      <c r="N24" s="73">
        <f t="shared" si="2"/>
        <v>13</v>
      </c>
    </row>
    <row r="25" spans="1:23" ht="73.5" customHeight="1" x14ac:dyDescent="0.2">
      <c r="A25" s="32">
        <v>14</v>
      </c>
      <c r="B25" s="33" t="s">
        <v>63</v>
      </c>
      <c r="C25" s="108" t="s">
        <v>37</v>
      </c>
      <c r="D25" s="24">
        <v>4.8</v>
      </c>
      <c r="E25" s="24">
        <v>4.7</v>
      </c>
      <c r="F25" s="24">
        <v>4.5999999999999996</v>
      </c>
      <c r="G25" s="38"/>
      <c r="H25" s="24">
        <v>5</v>
      </c>
      <c r="I25" s="24">
        <v>4.8</v>
      </c>
      <c r="J25" s="38">
        <f t="shared" si="0"/>
        <v>9.8000000000000007</v>
      </c>
      <c r="K25" s="35"/>
      <c r="L25" s="38">
        <f t="shared" si="1"/>
        <v>23.900000000000002</v>
      </c>
      <c r="M25" s="72"/>
      <c r="N25" s="73">
        <f t="shared" si="2"/>
        <v>14</v>
      </c>
    </row>
    <row r="26" spans="1:23" ht="15" customHeight="1" x14ac:dyDescent="0.2">
      <c r="A26" s="55"/>
      <c r="B26" s="102"/>
      <c r="C26" s="102"/>
      <c r="D26" s="102"/>
      <c r="E26" s="30"/>
      <c r="F26" s="104"/>
      <c r="G26" s="104"/>
      <c r="H26" s="104"/>
      <c r="I26" s="104"/>
      <c r="J26" s="104"/>
      <c r="K26" s="104"/>
      <c r="L26" s="104"/>
      <c r="M26" s="104"/>
      <c r="N26" s="104"/>
      <c r="R26" s="170"/>
      <c r="S26" s="171"/>
      <c r="T26" s="171"/>
      <c r="U26" s="171"/>
      <c r="V26" s="171"/>
      <c r="W26" s="171"/>
    </row>
    <row r="27" spans="1:23" ht="24.75" customHeight="1" x14ac:dyDescent="0.2">
      <c r="A27" s="103"/>
      <c r="B27" t="s">
        <v>150</v>
      </c>
      <c r="D27" s="82"/>
      <c r="E27" s="83"/>
      <c r="F27" s="131" t="s">
        <v>166</v>
      </c>
      <c r="G27" s="131"/>
      <c r="H27" s="131"/>
      <c r="I27" s="209" t="s">
        <v>183</v>
      </c>
      <c r="J27" s="105"/>
      <c r="K27" s="105"/>
      <c r="L27" s="105"/>
      <c r="M27" s="105"/>
      <c r="N27" s="105"/>
    </row>
    <row r="28" spans="1:23" ht="36" customHeight="1" x14ac:dyDescent="0.2">
      <c r="A28" s="103"/>
      <c r="B28" t="s">
        <v>149</v>
      </c>
      <c r="D28" s="43"/>
      <c r="E28" s="43"/>
      <c r="F28" t="s">
        <v>151</v>
      </c>
      <c r="G28" s="25"/>
      <c r="H28" s="101"/>
      <c r="I28" s="103"/>
      <c r="J28" s="103"/>
      <c r="K28" s="103"/>
      <c r="L28" s="103"/>
      <c r="M28" s="103"/>
      <c r="N28" s="103"/>
    </row>
  </sheetData>
  <mergeCells count="24">
    <mergeCell ref="D7:I7"/>
    <mergeCell ref="D5:M5"/>
    <mergeCell ref="F27:H27"/>
    <mergeCell ref="A9:A11"/>
    <mergeCell ref="C9:C11"/>
    <mergeCell ref="G10:G11"/>
    <mergeCell ref="B9:B11"/>
    <mergeCell ref="D8:I8"/>
    <mergeCell ref="K7:O7"/>
    <mergeCell ref="A5:B5"/>
    <mergeCell ref="D6:I6"/>
    <mergeCell ref="A1:N1"/>
    <mergeCell ref="A2:N2"/>
    <mergeCell ref="A4:B4"/>
    <mergeCell ref="E4:F4"/>
    <mergeCell ref="I4:N4"/>
    <mergeCell ref="A3:N3"/>
    <mergeCell ref="R26:W26"/>
    <mergeCell ref="N9:N11"/>
    <mergeCell ref="L9:L11"/>
    <mergeCell ref="D9:J9"/>
    <mergeCell ref="M9:M11"/>
    <mergeCell ref="J10:J11"/>
    <mergeCell ref="K9:K11"/>
  </mergeCells>
  <phoneticPr fontId="22" type="noConversion"/>
  <printOptions horizontalCentered="1"/>
  <pageMargins left="0.15748031496062992" right="0.23622047244094491" top="0.27559055118110237" bottom="0.11811023622047245" header="0.19685039370078741" footer="0.19685039370078741"/>
  <pageSetup paperSize="9" scale="99" orientation="portrait" r:id="rId1"/>
  <rowBreaks count="1" manualBreakCount="1">
    <brk id="1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L44"/>
  <sheetViews>
    <sheetView view="pageBreakPreview" zoomScaleSheetLayoutView="100" workbookViewId="0">
      <selection activeCell="L19" sqref="L19"/>
    </sheetView>
  </sheetViews>
  <sheetFormatPr defaultRowHeight="12.75" x14ac:dyDescent="0.2"/>
  <cols>
    <col min="1" max="1" width="5.140625" customWidth="1"/>
    <col min="2" max="2" width="19.85546875" customWidth="1"/>
    <col min="3" max="3" width="13.28515625" customWidth="1"/>
    <col min="4" max="4" width="13.42578125" customWidth="1"/>
    <col min="5" max="5" width="13" customWidth="1"/>
    <col min="6" max="6" width="13.85546875" customWidth="1"/>
    <col min="7" max="7" width="8.28515625" customWidth="1"/>
  </cols>
  <sheetData>
    <row r="1" spans="1:7" ht="18" customHeight="1" x14ac:dyDescent="0.2">
      <c r="A1" s="138"/>
      <c r="B1" s="138"/>
      <c r="C1" s="138"/>
      <c r="D1" s="138"/>
      <c r="E1" s="138"/>
      <c r="F1" s="138"/>
      <c r="G1" s="138"/>
    </row>
    <row r="2" spans="1:7" ht="24" customHeight="1" x14ac:dyDescent="0.2">
      <c r="A2" s="187" t="s">
        <v>33</v>
      </c>
      <c r="B2" s="210"/>
      <c r="C2" s="210"/>
      <c r="D2" s="210"/>
      <c r="E2" s="210"/>
      <c r="F2" s="210"/>
      <c r="G2" s="210"/>
    </row>
    <row r="3" spans="1:7" ht="68.25" customHeight="1" x14ac:dyDescent="0.2">
      <c r="A3" s="211" t="s">
        <v>184</v>
      </c>
      <c r="B3" s="211"/>
      <c r="C3" s="211"/>
      <c r="D3" s="211"/>
      <c r="E3" s="211"/>
      <c r="F3" s="211"/>
      <c r="G3" s="211"/>
    </row>
    <row r="4" spans="1:7" ht="24.75" customHeight="1" x14ac:dyDescent="0.2">
      <c r="A4" s="216" t="s">
        <v>23</v>
      </c>
      <c r="B4" s="216"/>
      <c r="C4" s="216"/>
      <c r="D4" s="216"/>
      <c r="E4" s="216"/>
      <c r="F4" s="216"/>
      <c r="G4" s="216"/>
    </row>
    <row r="5" spans="1:7" x14ac:dyDescent="0.2">
      <c r="A5" s="19"/>
      <c r="B5" s="19"/>
      <c r="C5" s="19"/>
      <c r="D5" s="19"/>
      <c r="E5" s="19"/>
      <c r="F5" s="19"/>
      <c r="G5" s="19"/>
    </row>
    <row r="6" spans="1:7" ht="14.25" x14ac:dyDescent="0.2">
      <c r="A6" s="212" t="s">
        <v>31</v>
      </c>
      <c r="B6" s="213"/>
      <c r="C6" s="213"/>
      <c r="D6" s="214"/>
      <c r="E6" s="215" t="s">
        <v>32</v>
      </c>
      <c r="F6" s="215"/>
      <c r="G6" s="215"/>
    </row>
    <row r="7" spans="1:7" x14ac:dyDescent="0.2">
      <c r="D7" t="s">
        <v>24</v>
      </c>
      <c r="E7" s="58"/>
      <c r="F7" s="58"/>
      <c r="G7" s="58"/>
    </row>
    <row r="8" spans="1:7" ht="56.25" customHeight="1" x14ac:dyDescent="0.2">
      <c r="A8" s="52" t="s">
        <v>0</v>
      </c>
      <c r="B8" s="52" t="s">
        <v>10</v>
      </c>
      <c r="C8" s="52" t="s">
        <v>161</v>
      </c>
      <c r="D8" s="52" t="s">
        <v>7</v>
      </c>
      <c r="E8" s="52" t="s">
        <v>9</v>
      </c>
      <c r="F8" s="118" t="s">
        <v>171</v>
      </c>
      <c r="G8" s="52" t="s">
        <v>2</v>
      </c>
    </row>
    <row r="9" spans="1:7" ht="36" customHeight="1" x14ac:dyDescent="0.2">
      <c r="A9" s="50">
        <v>1</v>
      </c>
      <c r="B9" s="111" t="s">
        <v>162</v>
      </c>
      <c r="C9" s="113">
        <v>62.4</v>
      </c>
      <c r="D9" s="113">
        <v>38.799999999999997</v>
      </c>
      <c r="E9" s="56"/>
      <c r="F9" s="74">
        <f>SUM((C9)+D9)</f>
        <v>101.19999999999999</v>
      </c>
      <c r="G9" s="114">
        <f t="shared" ref="G9:G30" si="0">RANK(F9,$F$9:$F$30,0)</f>
        <v>1</v>
      </c>
    </row>
    <row r="10" spans="1:7" ht="36" customHeight="1" x14ac:dyDescent="0.2">
      <c r="A10" s="50">
        <v>2</v>
      </c>
      <c r="B10" s="119" t="s">
        <v>11</v>
      </c>
      <c r="C10" s="113">
        <v>53.4</v>
      </c>
      <c r="D10" s="57"/>
      <c r="E10" s="115">
        <v>38</v>
      </c>
      <c r="F10" s="74">
        <f>SUM((C10)+E10)</f>
        <v>91.4</v>
      </c>
      <c r="G10" s="114">
        <f t="shared" si="0"/>
        <v>2</v>
      </c>
    </row>
    <row r="11" spans="1:7" ht="36" customHeight="1" x14ac:dyDescent="0.2">
      <c r="A11" s="50">
        <v>3</v>
      </c>
      <c r="B11" s="111" t="s">
        <v>18</v>
      </c>
      <c r="C11" s="113">
        <v>54.3</v>
      </c>
      <c r="D11" s="113">
        <v>34.200000000000003</v>
      </c>
      <c r="E11" s="56"/>
      <c r="F11" s="74">
        <f>SUM((C11)+D11)</f>
        <v>88.5</v>
      </c>
      <c r="G11" s="114">
        <f t="shared" si="0"/>
        <v>3</v>
      </c>
    </row>
    <row r="12" spans="1:7" ht="36" customHeight="1" x14ac:dyDescent="0.2">
      <c r="A12" s="50">
        <v>4</v>
      </c>
      <c r="B12" s="119" t="s">
        <v>13</v>
      </c>
      <c r="C12" s="113">
        <v>49.65</v>
      </c>
      <c r="D12" s="57"/>
      <c r="E12" s="115">
        <v>36.6</v>
      </c>
      <c r="F12" s="74">
        <f>SUM((C12)+E12)</f>
        <v>86.25</v>
      </c>
      <c r="G12" s="114">
        <f t="shared" si="0"/>
        <v>4</v>
      </c>
    </row>
    <row r="13" spans="1:7" ht="36" customHeight="1" x14ac:dyDescent="0.2">
      <c r="A13" s="50">
        <v>5</v>
      </c>
      <c r="B13" s="111" t="s">
        <v>95</v>
      </c>
      <c r="C13" s="113">
        <v>49.8</v>
      </c>
      <c r="D13" s="113">
        <v>31.7</v>
      </c>
      <c r="E13" s="56"/>
      <c r="F13" s="74">
        <f>SUM((C13)+D13)</f>
        <v>81.5</v>
      </c>
      <c r="G13" s="114">
        <f t="shared" si="0"/>
        <v>5</v>
      </c>
    </row>
    <row r="14" spans="1:7" ht="36" customHeight="1" x14ac:dyDescent="0.2">
      <c r="A14" s="50">
        <v>6</v>
      </c>
      <c r="B14" s="111" t="s">
        <v>94</v>
      </c>
      <c r="C14" s="113">
        <v>45.9</v>
      </c>
      <c r="D14" s="57"/>
      <c r="E14" s="115">
        <v>33.799999999999997</v>
      </c>
      <c r="F14" s="74">
        <f>SUM((C14)+E14)</f>
        <v>79.699999999999989</v>
      </c>
      <c r="G14" s="114">
        <f t="shared" si="0"/>
        <v>6</v>
      </c>
    </row>
    <row r="15" spans="1:7" ht="36" customHeight="1" x14ac:dyDescent="0.2">
      <c r="A15" s="50">
        <v>7</v>
      </c>
      <c r="B15" s="111" t="s">
        <v>17</v>
      </c>
      <c r="C15" s="116">
        <v>41.4</v>
      </c>
      <c r="D15" s="36"/>
      <c r="E15" s="116">
        <v>36.9</v>
      </c>
      <c r="F15" s="74">
        <f>SUM((C15)+E15)</f>
        <v>78.3</v>
      </c>
      <c r="G15" s="114">
        <f t="shared" si="0"/>
        <v>7</v>
      </c>
    </row>
    <row r="16" spans="1:7" ht="36" customHeight="1" x14ac:dyDescent="0.2">
      <c r="A16" s="50">
        <v>8</v>
      </c>
      <c r="B16" s="111" t="s">
        <v>16</v>
      </c>
      <c r="C16" s="113">
        <v>46.65</v>
      </c>
      <c r="D16" s="113">
        <v>30.6</v>
      </c>
      <c r="E16" s="56"/>
      <c r="F16" s="74">
        <f>SUM((C16)+D16)</f>
        <v>77.25</v>
      </c>
      <c r="G16" s="114">
        <f t="shared" si="0"/>
        <v>8</v>
      </c>
    </row>
    <row r="17" spans="1:10" ht="36" customHeight="1" x14ac:dyDescent="0.2">
      <c r="A17" s="50">
        <v>9</v>
      </c>
      <c r="B17" s="111" t="s">
        <v>91</v>
      </c>
      <c r="C17" s="113">
        <v>49.05</v>
      </c>
      <c r="D17" s="57"/>
      <c r="E17" s="115">
        <v>27.2</v>
      </c>
      <c r="F17" s="74">
        <f>SUM((C17)+E17)</f>
        <v>76.25</v>
      </c>
      <c r="G17" s="114">
        <f t="shared" si="0"/>
        <v>9</v>
      </c>
    </row>
    <row r="18" spans="1:10" ht="36" customHeight="1" x14ac:dyDescent="0.2">
      <c r="A18" s="50">
        <v>10</v>
      </c>
      <c r="B18" s="119" t="s">
        <v>36</v>
      </c>
      <c r="C18" s="113">
        <v>44.1</v>
      </c>
      <c r="D18" s="57"/>
      <c r="E18" s="115">
        <v>31.6</v>
      </c>
      <c r="F18" s="74">
        <f>SUM((C18)+E18)</f>
        <v>75.7</v>
      </c>
      <c r="G18" s="114">
        <f t="shared" si="0"/>
        <v>10</v>
      </c>
    </row>
    <row r="19" spans="1:10" ht="36" customHeight="1" x14ac:dyDescent="0.2">
      <c r="A19" s="50">
        <v>11</v>
      </c>
      <c r="B19" s="111" t="s">
        <v>14</v>
      </c>
      <c r="C19" s="113">
        <v>49.35</v>
      </c>
      <c r="D19" s="113">
        <v>26.3</v>
      </c>
      <c r="E19" s="56"/>
      <c r="F19" s="74">
        <f>SUM((C19)+D19)</f>
        <v>75.650000000000006</v>
      </c>
      <c r="G19" s="114">
        <f t="shared" si="0"/>
        <v>11</v>
      </c>
    </row>
    <row r="20" spans="1:10" ht="36" customHeight="1" x14ac:dyDescent="0.2">
      <c r="A20" s="50">
        <v>12</v>
      </c>
      <c r="B20" s="111" t="s">
        <v>173</v>
      </c>
      <c r="C20" s="113">
        <v>46.8</v>
      </c>
      <c r="D20" s="57"/>
      <c r="E20" s="115">
        <v>28.7</v>
      </c>
      <c r="F20" s="74">
        <f>SUM((C20)+E20)</f>
        <v>75.5</v>
      </c>
      <c r="G20" s="114">
        <f t="shared" si="0"/>
        <v>12</v>
      </c>
    </row>
    <row r="21" spans="1:10" s="51" customFormat="1" ht="36" customHeight="1" x14ac:dyDescent="0.2">
      <c r="A21" s="50">
        <v>13</v>
      </c>
      <c r="B21" s="108" t="s">
        <v>128</v>
      </c>
      <c r="C21" s="113">
        <v>39.299999999999997</v>
      </c>
      <c r="D21" s="57"/>
      <c r="E21" s="115">
        <v>35.200000000000003</v>
      </c>
      <c r="F21" s="74">
        <f>SUM((C21)+E21)</f>
        <v>74.5</v>
      </c>
      <c r="G21" s="114">
        <f t="shared" si="0"/>
        <v>13</v>
      </c>
    </row>
    <row r="22" spans="1:10" ht="36" customHeight="1" x14ac:dyDescent="0.2">
      <c r="A22" s="50">
        <v>14</v>
      </c>
      <c r="B22" s="111" t="s">
        <v>19</v>
      </c>
      <c r="C22" s="113">
        <v>40.5</v>
      </c>
      <c r="D22" s="57"/>
      <c r="E22" s="115">
        <v>32.299999999999997</v>
      </c>
      <c r="F22" s="74">
        <f>SUM((C22)+E22)</f>
        <v>72.8</v>
      </c>
      <c r="G22" s="114">
        <f t="shared" si="0"/>
        <v>14</v>
      </c>
    </row>
    <row r="23" spans="1:10" ht="36" customHeight="1" x14ac:dyDescent="0.2">
      <c r="A23" s="50">
        <v>15</v>
      </c>
      <c r="B23" s="111" t="s">
        <v>12</v>
      </c>
      <c r="C23" s="113">
        <v>41.25</v>
      </c>
      <c r="D23" s="113">
        <v>29.3</v>
      </c>
      <c r="E23" s="56"/>
      <c r="F23" s="74">
        <f>SUM((C23)+D23)</f>
        <v>70.55</v>
      </c>
      <c r="G23" s="114">
        <f t="shared" si="0"/>
        <v>15</v>
      </c>
    </row>
    <row r="24" spans="1:10" ht="36" customHeight="1" x14ac:dyDescent="0.2">
      <c r="A24" s="50">
        <v>16</v>
      </c>
      <c r="B24" s="111" t="s">
        <v>174</v>
      </c>
      <c r="C24" s="113">
        <v>36.15</v>
      </c>
      <c r="D24" s="57"/>
      <c r="E24" s="115">
        <v>26.6</v>
      </c>
      <c r="F24" s="74">
        <f>SUM((C24)+E24)</f>
        <v>62.75</v>
      </c>
      <c r="G24" s="114">
        <f t="shared" si="0"/>
        <v>16</v>
      </c>
    </row>
    <row r="25" spans="1:10" ht="36" customHeight="1" x14ac:dyDescent="0.2">
      <c r="A25" s="50">
        <v>17</v>
      </c>
      <c r="B25" s="111" t="s">
        <v>117</v>
      </c>
      <c r="C25" s="113">
        <v>35.85</v>
      </c>
      <c r="D25" s="113">
        <v>23.4</v>
      </c>
      <c r="E25" s="56"/>
      <c r="F25" s="74">
        <f>SUM((C25)+D25)</f>
        <v>59.25</v>
      </c>
      <c r="G25" s="114">
        <f t="shared" si="0"/>
        <v>17</v>
      </c>
    </row>
    <row r="26" spans="1:10" ht="36" customHeight="1" x14ac:dyDescent="0.2">
      <c r="A26" s="50">
        <v>18</v>
      </c>
      <c r="B26" s="120" t="s">
        <v>37</v>
      </c>
      <c r="C26" s="113">
        <v>34.049999999999997</v>
      </c>
      <c r="D26" s="57"/>
      <c r="E26" s="115">
        <v>23.9</v>
      </c>
      <c r="F26" s="74">
        <f>SUM((C26)+E26)</f>
        <v>57.949999999999996</v>
      </c>
      <c r="G26" s="114">
        <f t="shared" si="0"/>
        <v>18</v>
      </c>
    </row>
    <row r="27" spans="1:10" ht="36" customHeight="1" x14ac:dyDescent="0.2">
      <c r="A27" s="50">
        <v>19</v>
      </c>
      <c r="B27" s="111" t="s">
        <v>172</v>
      </c>
      <c r="C27" s="113">
        <v>55.95</v>
      </c>
      <c r="D27" s="57"/>
      <c r="E27" s="56"/>
      <c r="F27" s="74">
        <f>SUM((C27)+D27)</f>
        <v>55.95</v>
      </c>
      <c r="G27" s="114">
        <f t="shared" si="0"/>
        <v>19</v>
      </c>
    </row>
    <row r="28" spans="1:10" ht="36" customHeight="1" x14ac:dyDescent="0.2">
      <c r="A28" s="50">
        <v>20</v>
      </c>
      <c r="B28" s="66" t="s">
        <v>163</v>
      </c>
      <c r="C28" s="113">
        <v>39.6</v>
      </c>
      <c r="D28" s="57"/>
      <c r="E28" s="56"/>
      <c r="F28" s="74">
        <f>SUM((C28)+D28)</f>
        <v>39.6</v>
      </c>
      <c r="G28" s="114">
        <f t="shared" si="0"/>
        <v>20</v>
      </c>
    </row>
    <row r="29" spans="1:10" ht="36" customHeight="1" x14ac:dyDescent="0.2">
      <c r="A29" s="50">
        <v>21</v>
      </c>
      <c r="B29" s="111" t="s">
        <v>25</v>
      </c>
      <c r="C29" s="57"/>
      <c r="D29" s="57"/>
      <c r="E29" s="115">
        <v>31.2</v>
      </c>
      <c r="F29" s="74">
        <f>SUM(C29+E29)</f>
        <v>31.2</v>
      </c>
      <c r="G29" s="114">
        <f t="shared" si="0"/>
        <v>21</v>
      </c>
    </row>
    <row r="30" spans="1:10" ht="36" customHeight="1" x14ac:dyDescent="0.2">
      <c r="A30" s="50">
        <v>22</v>
      </c>
      <c r="B30" s="119" t="s">
        <v>15</v>
      </c>
      <c r="C30" s="57"/>
      <c r="D30" s="57"/>
      <c r="E30" s="115">
        <v>28.3</v>
      </c>
      <c r="F30" s="74">
        <f>SUM(E30)</f>
        <v>28.3</v>
      </c>
      <c r="G30" s="114">
        <f t="shared" si="0"/>
        <v>22</v>
      </c>
    </row>
    <row r="31" spans="1:10" ht="9.75" customHeight="1" x14ac:dyDescent="0.2"/>
    <row r="32" spans="1:10" ht="19.5" customHeight="1" x14ac:dyDescent="0.2">
      <c r="B32" t="s">
        <v>150</v>
      </c>
      <c r="E32" s="131" t="s">
        <v>160</v>
      </c>
      <c r="F32" s="131"/>
      <c r="G32" s="131"/>
      <c r="H32" s="55"/>
      <c r="I32" s="55"/>
      <c r="J32" s="55"/>
    </row>
    <row r="33" spans="2:12" ht="30.75" customHeight="1" x14ac:dyDescent="0.2">
      <c r="B33" t="s">
        <v>149</v>
      </c>
      <c r="E33" s="170" t="s">
        <v>26</v>
      </c>
      <c r="F33" s="171"/>
      <c r="G33" s="28"/>
      <c r="H33" s="28"/>
      <c r="I33" s="28"/>
      <c r="J33" s="28"/>
    </row>
    <row r="34" spans="2:12" ht="14.25" customHeight="1" x14ac:dyDescent="0.2"/>
    <row r="35" spans="2:12" ht="36" customHeight="1" x14ac:dyDescent="0.2"/>
    <row r="36" spans="2:12" ht="36" customHeight="1" x14ac:dyDescent="0.2"/>
    <row r="37" spans="2:12" ht="36" customHeight="1" x14ac:dyDescent="0.2"/>
    <row r="38" spans="2:12" ht="36" customHeight="1" x14ac:dyDescent="0.2"/>
    <row r="39" spans="2:12" ht="36" customHeight="1" x14ac:dyDescent="0.2"/>
    <row r="40" spans="2:12" ht="36" customHeight="1" x14ac:dyDescent="0.2"/>
    <row r="41" spans="2:12" ht="38.25" customHeight="1" x14ac:dyDescent="0.2"/>
    <row r="42" spans="2:12" ht="27.75" customHeight="1" x14ac:dyDescent="0.2">
      <c r="K42" s="25"/>
      <c r="L42" s="29"/>
    </row>
    <row r="43" spans="2:12" ht="23.25" customHeight="1" x14ac:dyDescent="0.2">
      <c r="K43" s="28"/>
      <c r="L43" s="28"/>
    </row>
    <row r="44" spans="2:12" ht="27" customHeight="1" x14ac:dyDescent="0.2">
      <c r="K44" s="28"/>
      <c r="L44" s="29"/>
    </row>
  </sheetData>
  <mergeCells count="8">
    <mergeCell ref="E32:G32"/>
    <mergeCell ref="E33:F33"/>
    <mergeCell ref="A3:G3"/>
    <mergeCell ref="A1:G1"/>
    <mergeCell ref="A2:G2"/>
    <mergeCell ref="A4:G4"/>
    <mergeCell ref="A6:C6"/>
    <mergeCell ref="E6:G6"/>
  </mergeCells>
  <phoneticPr fontId="22" type="noConversion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Лист1</vt:lpstr>
      <vt:lpstr>А </vt:lpstr>
      <vt:lpstr>С</vt:lpstr>
      <vt:lpstr>Х </vt:lpstr>
      <vt:lpstr>командный зачет ЧМ среди ВУЗов</vt:lpstr>
      <vt:lpstr>'А '!Область_печати</vt:lpstr>
      <vt:lpstr>'командный зачет ЧМ среди ВУЗов'!Область_печати</vt:lpstr>
      <vt:lpstr>Лист1!Область_печати</vt:lpstr>
      <vt:lpstr>С!Область_печати</vt:lpstr>
      <vt:lpstr>'Х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Diakov</cp:lastModifiedBy>
  <cp:lastPrinted>2018-03-27T13:23:43Z</cp:lastPrinted>
  <dcterms:created xsi:type="dcterms:W3CDTF">2006-03-24T18:16:02Z</dcterms:created>
  <dcterms:modified xsi:type="dcterms:W3CDTF">2018-04-06T12:53:14Z</dcterms:modified>
</cp:coreProperties>
</file>